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I.Babamuradov\Desktop\"/>
    </mc:Choice>
  </mc:AlternateContent>
  <xr:revisionPtr revIDLastSave="0" documentId="8_{871AD89D-2E48-4FF4-973C-B92A1BFCC2E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3 Автобаза" sheetId="1" r:id="rId1"/>
  </sheets>
  <definedNames>
    <definedName name="_xlnm._FilterDatabase" localSheetId="0" hidden="1">'3 Автобаза'!$A$5:$P$47</definedName>
    <definedName name="_xlnm.Print_Titles" localSheetId="0">'3 Автобаза'!$3:$4</definedName>
    <definedName name="_xlnm.Print_Area" localSheetId="0">'3 Автобаза'!$A$1:$P$47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41" i="1" l="1"/>
  <c r="A142" i="1"/>
  <c r="A143" i="1" s="1"/>
  <c r="A144" i="1" s="1"/>
  <c r="A145" i="1" s="1"/>
  <c r="A146" i="1" s="1"/>
  <c r="A147" i="1" s="1"/>
  <c r="A113" i="1"/>
  <c r="A114" i="1"/>
  <c r="A115" i="1" s="1"/>
  <c r="A116" i="1" s="1"/>
  <c r="A117" i="1" s="1"/>
  <c r="A118" i="1" s="1"/>
  <c r="A119" i="1" s="1"/>
  <c r="A120" i="1" s="1"/>
  <c r="A121" i="1" s="1"/>
  <c r="A122" i="1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133" i="1" l="1"/>
  <c r="A124" i="1"/>
  <c r="A126" i="1" s="1"/>
  <c r="A128" i="1" s="1"/>
  <c r="A112" i="1"/>
  <c r="A171" i="1" l="1"/>
  <c r="A172" i="1" s="1"/>
  <c r="J162" i="1" l="1"/>
  <c r="A160" i="1"/>
  <c r="A162" i="1" s="1"/>
  <c r="A163" i="1" s="1"/>
  <c r="A164" i="1" s="1"/>
  <c r="A166" i="1" s="1"/>
  <c r="A168" i="1" s="1"/>
  <c r="I142" i="1" l="1"/>
  <c r="A139" i="1"/>
  <c r="A140" i="1" s="1"/>
  <c r="A151" i="1" l="1"/>
  <c r="A99" i="1" l="1"/>
  <c r="A101" i="1" s="1"/>
  <c r="A103" i="1" s="1"/>
  <c r="A104" i="1" s="1"/>
  <c r="A105" i="1" s="1"/>
  <c r="A106" i="1" s="1"/>
  <c r="A107" i="1" s="1"/>
  <c r="A109" i="1" s="1"/>
  <c r="A72" i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4" i="1" s="1"/>
  <c r="A85" i="1" s="1"/>
  <c r="A87" i="1" s="1"/>
  <c r="A88" i="1" s="1"/>
  <c r="A90" i="1" s="1"/>
  <c r="A91" i="1" s="1"/>
  <c r="A93" i="1" s="1"/>
  <c r="A94" i="1" s="1"/>
  <c r="A96" i="1" s="1"/>
  <c r="G71" i="1"/>
  <c r="A57" i="1" l="1"/>
  <c r="A58" i="1" s="1"/>
  <c r="A59" i="1" s="1"/>
  <c r="A60" i="1" s="1"/>
  <c r="A61" i="1" s="1"/>
  <c r="A62" i="1" s="1"/>
  <c r="A63" i="1" s="1"/>
  <c r="A64" i="1" s="1"/>
  <c r="A65" i="1" s="1"/>
  <c r="A67" i="1" s="1"/>
  <c r="A69" i="1" s="1"/>
  <c r="A50" i="1" l="1"/>
  <c r="A51" i="1" s="1"/>
  <c r="A52" i="1" s="1"/>
  <c r="A53" i="1" s="1"/>
  <c r="A54" i="1" s="1"/>
  <c r="H38" i="1" l="1"/>
  <c r="H36" i="1"/>
  <c r="H34" i="1"/>
  <c r="H32" i="1"/>
  <c r="H31" i="1"/>
  <c r="H20" i="1"/>
  <c r="H11" i="1"/>
  <c r="H10" i="1"/>
  <c r="H9" i="1"/>
  <c r="H8" i="1"/>
  <c r="H7" i="1"/>
  <c r="A9" i="1" l="1"/>
  <c r="A40" i="1" s="1"/>
  <c r="A42" i="1" s="1"/>
  <c r="A4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Гаухар А. Батырбаева</author>
  </authors>
  <commentList>
    <comment ref="D82" authorId="0" shapeId="0" xr:uid="{D051F074-8EA2-495C-B9AC-A9B74BCCBEE9}">
      <text>
        <r>
          <rPr>
            <b/>
            <sz val="9"/>
            <color indexed="81"/>
            <rFont val="Tahoma"/>
            <charset val="1"/>
          </rPr>
          <t>Гаухар А. Батырбаева:</t>
        </r>
        <r>
          <rPr>
            <sz val="9"/>
            <color indexed="81"/>
            <rFont val="Tahoma"/>
            <charset val="1"/>
          </rPr>
          <t xml:space="preserve">
</t>
        </r>
        <r>
          <rPr>
            <sz val="14"/>
            <color indexed="81"/>
            <rFont val="Tahoma"/>
            <family val="2"/>
            <charset val="204"/>
          </rPr>
          <t>585 DAA</t>
        </r>
      </text>
    </comment>
    <comment ref="D96" authorId="0" shapeId="0" xr:uid="{61F66B88-0622-42CF-A021-11DF0B74B4C4}">
      <text>
        <r>
          <rPr>
            <b/>
            <sz val="9"/>
            <color indexed="81"/>
            <rFont val="Tahoma"/>
            <family val="2"/>
            <charset val="204"/>
          </rPr>
          <t>Гаухар А. Батырбаева: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14"/>
            <color indexed="81"/>
            <rFont val="Tahoma"/>
            <family val="2"/>
            <charset val="204"/>
          </rPr>
          <t>373 MAA</t>
        </r>
      </text>
    </comment>
    <comment ref="D107" authorId="0" shapeId="0" xr:uid="{3D5ACDC6-531F-4E36-ACA9-EAE7AF784282}">
      <text>
        <r>
          <rPr>
            <b/>
            <sz val="9"/>
            <color indexed="81"/>
            <rFont val="Tahoma"/>
            <family val="2"/>
            <charset val="204"/>
          </rPr>
          <t>Гаухар А. Батырбаева: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14"/>
            <color indexed="81"/>
            <rFont val="Tahoma"/>
            <family val="2"/>
            <charset val="204"/>
          </rPr>
          <t>080 HAA</t>
        </r>
      </text>
    </comment>
  </commentList>
</comments>
</file>

<file path=xl/sharedStrings.xml><?xml version="1.0" encoding="utf-8"?>
<sst xmlns="http://schemas.openxmlformats.org/spreadsheetml/2006/main" count="745" uniqueCount="510">
  <si>
    <t>Алланов Н.Х.</t>
  </si>
  <si>
    <t>ГҚЭ бош муҳандиси</t>
  </si>
  <si>
    <t>85 673 HBA</t>
  </si>
  <si>
    <t xml:space="preserve">Chevrolet Equinox – AT </t>
  </si>
  <si>
    <t>оқ</t>
  </si>
  <si>
    <t>BYD Кроссовер</t>
  </si>
  <si>
    <t>Бобонов Т.Ж.</t>
  </si>
  <si>
    <t>ГҚЭ бошлиғи</t>
  </si>
  <si>
    <t>85 385 HBA</t>
  </si>
  <si>
    <t>BYD Song Plus DM-i</t>
  </si>
  <si>
    <t>Геология қидирув экспедицияси (ГРЭ)</t>
  </si>
  <si>
    <t>Ашуров О.Т.</t>
  </si>
  <si>
    <t>Марказий илмий текшириш лабораторияси (ЦНИЛ) бошлиғи</t>
  </si>
  <si>
    <t>01.09.2014</t>
  </si>
  <si>
    <t>85 986 SAA</t>
  </si>
  <si>
    <t>Chevrolet COBALT</t>
  </si>
  <si>
    <t>Марказий илмий текшириш лабораторияси (ЦНИЛ)</t>
  </si>
  <si>
    <t>Хасанов К.Т.</t>
  </si>
  <si>
    <t>Тармоқлар ва нимстанциялар цехи (ЦСиП) бошлиғи</t>
  </si>
  <si>
    <t>01.12.2020</t>
  </si>
  <si>
    <t>85 674 HBA</t>
  </si>
  <si>
    <t>Chevrolet CAPTIVA</t>
  </si>
  <si>
    <t>Тармоқлар ва нимстанциялар цехи (ЦСиП)</t>
  </si>
  <si>
    <t>Турсунов Р.Р.</t>
  </si>
  <si>
    <t>3-сонли автобаза бошлиғи</t>
  </si>
  <si>
    <t>01.04.2016</t>
  </si>
  <si>
    <t>85 022 МАА</t>
  </si>
  <si>
    <t>Toyota CAMRY</t>
  </si>
  <si>
    <t>3-сонли автокорхона (Автобаза №3)</t>
  </si>
  <si>
    <t>Қизилқум кон-техник инспекцияси давлат саноат хавфсизлиги қўмитаси</t>
  </si>
  <si>
    <t>01.02.2020</t>
  </si>
  <si>
    <t>85 701 RАА</t>
  </si>
  <si>
    <t>Chevrolet MALIBU 2</t>
  </si>
  <si>
    <t>Хамдамов Р.Ш.</t>
  </si>
  <si>
    <t>Техник назорат хизмати бошлиғи</t>
  </si>
  <si>
    <t>85 569 HBA</t>
  </si>
  <si>
    <t xml:space="preserve">BYD CHAZOR Dmi </t>
  </si>
  <si>
    <t>Саидов Б.М.</t>
  </si>
  <si>
    <t>Офис-менежер бошқармаси ва Корпаратив ижтимоий масъулиятлар бўлими бошлиғи</t>
  </si>
  <si>
    <t>85 277 GBA</t>
  </si>
  <si>
    <t>Рахматов О.Х.</t>
  </si>
  <si>
    <t>Кадрлар бўлими бошлиғи</t>
  </si>
  <si>
    <t>01.08.2015</t>
  </si>
  <si>
    <t>85 050 JAA</t>
  </si>
  <si>
    <t>қора</t>
  </si>
  <si>
    <t>BYD Седан</t>
  </si>
  <si>
    <t>Идиев Ш.А.</t>
  </si>
  <si>
    <t>Жисмоний ва юридек шахсларнинг мурожатларига оид ишларни назорат қилиш ва мувофиқлаштириш бўлими бошлиғи</t>
  </si>
  <si>
    <t>85 949 QAA</t>
  </si>
  <si>
    <t>Chevrolet Express</t>
  </si>
  <si>
    <t>Ганиев Т.Т.</t>
  </si>
  <si>
    <t>Ҳужжатлар ижросини назорат қилиш ва мувофиқлаштириш бўлими бошлиғи</t>
  </si>
  <si>
    <t>01.02.2019</t>
  </si>
  <si>
    <t>85 107 CBA</t>
  </si>
  <si>
    <t>Алкаров М.Д.</t>
  </si>
  <si>
    <t>Капитал қурилиш бошқармаси бошлиғи</t>
  </si>
  <si>
    <t>01.05.2017</t>
  </si>
  <si>
    <t>85 808 JAA</t>
  </si>
  <si>
    <t>Авезов Р.Ф.</t>
  </si>
  <si>
    <t>Комплаенс хизмати бошлиғи</t>
  </si>
  <si>
    <t>85 071 UAA</t>
  </si>
  <si>
    <t>Бакоев С.Ю.</t>
  </si>
  <si>
    <t>Моддий-техник таъминот бошқармаси бошлиғи</t>
  </si>
  <si>
    <t>01.05.2021</t>
  </si>
  <si>
    <t>85 787 AAA</t>
  </si>
  <si>
    <t>Рахматов И.К.</t>
  </si>
  <si>
    <t>НКМК АЖ Касаба уюшмаси қўмитаси раиси</t>
  </si>
  <si>
    <t>01.10.2017</t>
  </si>
  <si>
    <t>85 110 JAA</t>
  </si>
  <si>
    <t>Садинов Ш.М.</t>
  </si>
  <si>
    <t>Бош маркшейдер</t>
  </si>
  <si>
    <t>01.10.2018</t>
  </si>
  <si>
    <t>85 603 HBA</t>
  </si>
  <si>
    <t>Рахматов У.Н.</t>
  </si>
  <si>
    <t xml:space="preserve">Бош механик </t>
  </si>
  <si>
    <t>01.09.2013</t>
  </si>
  <si>
    <t>85 044 САА</t>
  </si>
  <si>
    <t>Холбоев Г.О.</t>
  </si>
  <si>
    <t xml:space="preserve">Бош энергетик </t>
  </si>
  <si>
    <t>01.11.2014</t>
  </si>
  <si>
    <t>85 724 HBA</t>
  </si>
  <si>
    <t>Руднев С.В.</t>
  </si>
  <si>
    <t>Бош геолог</t>
  </si>
  <si>
    <t>85 390 HBA</t>
  </si>
  <si>
    <t>Амонов М.У.</t>
  </si>
  <si>
    <t>Харидларни ташкил этиш ва методологиясини такомиллаштириш бош бошқармаси бошлиғи</t>
  </si>
  <si>
    <t>01.11.2018</t>
  </si>
  <si>
    <t>85 707 DAA</t>
  </si>
  <si>
    <t>Рузиев Н.Р.</t>
  </si>
  <si>
    <t>Инвестициялар департаменти бошлиғи</t>
  </si>
  <si>
    <t>85 070 ААА</t>
  </si>
  <si>
    <t>Саидов Р.У.</t>
  </si>
  <si>
    <t>Молия бўйича директор</t>
  </si>
  <si>
    <t>85 572 HBA</t>
  </si>
  <si>
    <t>Джулибеков Н.К.</t>
  </si>
  <si>
    <t>Маъмурий масалалар бўйича директор</t>
  </si>
  <si>
    <t>85 077 ААА</t>
  </si>
  <si>
    <t>Черданцев А.П.</t>
  </si>
  <si>
    <t>Меҳнат муҳофазаси бўйича директор</t>
  </si>
  <si>
    <t>01.03.2018</t>
  </si>
  <si>
    <t>85 050 CАА</t>
  </si>
  <si>
    <t>Мустакимов О.М.</t>
  </si>
  <si>
    <t>Технология бўйича директор</t>
  </si>
  <si>
    <t>01.09.2018</t>
  </si>
  <si>
    <t>85 010 САА</t>
  </si>
  <si>
    <t>Егорова Л.А.</t>
  </si>
  <si>
    <t>Ресурслар бўйича директор</t>
  </si>
  <si>
    <t>01.09.2017</t>
  </si>
  <si>
    <t>85 509 HBА</t>
  </si>
  <si>
    <t>Кон ишлари бўйича директор</t>
  </si>
  <si>
    <t>85 679 HBA</t>
  </si>
  <si>
    <t>Исунц С.А.</t>
  </si>
  <si>
    <t>Ишлаб чиқариш бўйича директор</t>
  </si>
  <si>
    <t>85 878 КАА</t>
  </si>
  <si>
    <t>Эргашев Р.М.</t>
  </si>
  <si>
    <t>Транспорт бўйича директор</t>
  </si>
  <si>
    <t>85 747 NAA</t>
  </si>
  <si>
    <t>Гафуров К.О.</t>
  </si>
  <si>
    <t>Бош директорнинг тартибот бўйича ўринбосари</t>
  </si>
  <si>
    <t>85 050 HAA</t>
  </si>
  <si>
    <t>Бахронов Ф.Ш.</t>
  </si>
  <si>
    <t>Бош директорнинг лойиҳаларни бошқариш ва капитал қурилиш бўйича ўринбосари</t>
  </si>
  <si>
    <t>01.03.2022</t>
  </si>
  <si>
    <t>85 090 AAA</t>
  </si>
  <si>
    <t>Тапаров К.Х.</t>
  </si>
  <si>
    <t>Бош директорнинг ходимлар ва маъмурий масалалар бўйича ўринбосари, бошқарув аъзоси</t>
  </si>
  <si>
    <t>85 727 ЕАА</t>
  </si>
  <si>
    <t>Хасанов Ж.Т.</t>
  </si>
  <si>
    <t>Бош директорнинг иқтисод ва молия бўйича ўринбосари, бошқарув аъзоси</t>
  </si>
  <si>
    <t>85 077 CAA</t>
  </si>
  <si>
    <t>Антонов Е.А.</t>
  </si>
  <si>
    <t>Бош директорнинг трансформация бўйича биринчи ўринбосари, бошқарув азоси</t>
  </si>
  <si>
    <t>01.03.2017</t>
  </si>
  <si>
    <t>85 074 GBA</t>
  </si>
  <si>
    <t>Равшанов А.Ф.</t>
  </si>
  <si>
    <t>Бош муҳандис, бошқарув аъзоси</t>
  </si>
  <si>
    <t>01.04.2017</t>
  </si>
  <si>
    <t>85 202 САА</t>
  </si>
  <si>
    <t>Toyota LAND CRUISER</t>
  </si>
  <si>
    <t>Санакулов К.С.</t>
  </si>
  <si>
    <t>Бош директор, бошқарув раиси</t>
  </si>
  <si>
    <t>85 202 FAA</t>
  </si>
  <si>
    <t>KIA K9</t>
  </si>
  <si>
    <t>85 121 DAV</t>
  </si>
  <si>
    <t>LEXUS LX-570</t>
  </si>
  <si>
    <t>"Навоий кон металлургия комбинати" акциядорлик жамияти бошқармаси</t>
  </si>
  <si>
    <t>4 квартал (2024 йил)</t>
  </si>
  <si>
    <t>Ф.И.Ш.</t>
  </si>
  <si>
    <t>Лавозими</t>
  </si>
  <si>
    <r>
      <t xml:space="preserve">Жами харакатланган масофаси (всего пробег)  </t>
    </r>
    <r>
      <rPr>
        <b/>
        <sz val="13"/>
        <color rgb="FFFF0000"/>
        <rFont val="Times New Roman"/>
        <family val="1"/>
        <charset val="204"/>
      </rPr>
      <t>(бензин)</t>
    </r>
  </si>
  <si>
    <r>
      <t xml:space="preserve">Хисобот даврида харакатланган масофаси (пробег) </t>
    </r>
    <r>
      <rPr>
        <b/>
        <sz val="13"/>
        <color rgb="FFFF0000"/>
        <rFont val="Times New Roman"/>
        <family val="1"/>
        <charset val="204"/>
      </rPr>
      <t>(пробег)</t>
    </r>
  </si>
  <si>
    <t>Жихозлаш харажатлари (затраты по оборудованию)</t>
  </si>
  <si>
    <t>Балансга олинган саклаш харажати (Затраты по содержанию в т.ч. амортизация)</t>
  </si>
  <si>
    <t>Балансга олинган киймати (Балансовая стоимость)</t>
  </si>
  <si>
    <t>Сони (количество)</t>
  </si>
  <si>
    <t>Балансга олинган вакти (Дата принятие на баланс)</t>
  </si>
  <si>
    <t>Сотиб олиш муддати</t>
  </si>
  <si>
    <t>Кузов ранги</t>
  </si>
  <si>
    <t>Электромобиль кузов тури</t>
  </si>
  <si>
    <t>Автотранспорт воситасининг бириктирилиши</t>
  </si>
  <si>
    <t>Давлат рақами белгиси</t>
  </si>
  <si>
    <t>Ишлаб чиқарилган йили</t>
  </si>
  <si>
    <t>Автотранспорт воситасининг русуми</t>
  </si>
  <si>
    <t>т/р</t>
  </si>
  <si>
    <t>НКМК АЖнинг хизмат енгил автомобилларни бириктирилиши рўйхати</t>
  </si>
  <si>
    <t>Навоий машинасозлик заводи (НМЗ)</t>
  </si>
  <si>
    <t>85 207 GBA</t>
  </si>
  <si>
    <t>НМЗ директори</t>
  </si>
  <si>
    <t>Хайитов Ж.Х.</t>
  </si>
  <si>
    <t>Chevrolet-Malibu 2</t>
  </si>
  <si>
    <t>85 597 HBA</t>
  </si>
  <si>
    <t>НМЗ бош мухандиси</t>
  </si>
  <si>
    <t>Абдуллаев К.С.</t>
  </si>
  <si>
    <t>85 704 AAA</t>
  </si>
  <si>
    <t>НМЗ директори ходимлар ва маьмурий масалалар бўйича ўринбосари</t>
  </si>
  <si>
    <t>Раджабов С.А.</t>
  </si>
  <si>
    <t>Nexia-Daewoo</t>
  </si>
  <si>
    <t>85 208 FAA</t>
  </si>
  <si>
    <t>НМЗ директори тартибот бўйича ўринбосари</t>
  </si>
  <si>
    <t>Ходжаев Ф.И.</t>
  </si>
  <si>
    <t>Chevrolet-Cobalt</t>
  </si>
  <si>
    <t>85 313 ТАА</t>
  </si>
  <si>
    <t>Термиз заводи директорти</t>
  </si>
  <si>
    <t>Менглиев О.Т.</t>
  </si>
  <si>
    <t>85 619 HBA</t>
  </si>
  <si>
    <t xml:space="preserve">Тахиаташ заводи директори </t>
  </si>
  <si>
    <t>Амонов А.А.</t>
  </si>
  <si>
    <t>85 012 AAA</t>
  </si>
  <si>
    <t>01.09.2024</t>
  </si>
  <si>
    <t>"Қизилқум" КБ директори</t>
  </si>
  <si>
    <t>Эзозхонов А.Н.</t>
  </si>
  <si>
    <t>85 283 АAA</t>
  </si>
  <si>
    <t>"Қизилқум" КБ бош мухандиси</t>
  </si>
  <si>
    <t>Хатамов Ш.Ж.</t>
  </si>
  <si>
    <t>85 191 YAA</t>
  </si>
  <si>
    <t>"Қизилқум" КБ директорининг транспорт  бўйича ўринбосари</t>
  </si>
  <si>
    <t>Бомирзаев Қ.Т.</t>
  </si>
  <si>
    <t>Chevrolet MALIBU</t>
  </si>
  <si>
    <t>85 659 НВА</t>
  </si>
  <si>
    <t>01.10.2024</t>
  </si>
  <si>
    <t>"Қизилқум" КБ директорининг тижорат масалалари бўйича ўринбосари</t>
  </si>
  <si>
    <t>Хидиров У.Б.</t>
  </si>
  <si>
    <t>85 073 UAA</t>
  </si>
  <si>
    <t xml:space="preserve">"Қизилқум" КБ директорининг капитал қурилиш бўйича ўринбосари </t>
  </si>
  <si>
    <t>Расулов К.И.</t>
  </si>
  <si>
    <t>85 717 SAA</t>
  </si>
  <si>
    <t>"Қизилқум" КБ директорининг тартибот бўйича ўринбосари</t>
  </si>
  <si>
    <t>Платонов А.Г.</t>
  </si>
  <si>
    <t xml:space="preserve">Chevrolet NEXIA R3 </t>
  </si>
  <si>
    <t>85 234 QAA</t>
  </si>
  <si>
    <t>01.01.2019</t>
  </si>
  <si>
    <t>"Қизилқум" КБ директорининг умумий масалалар бўйича ўринбосари</t>
  </si>
  <si>
    <t>Мирзаев А.У.</t>
  </si>
  <si>
    <t>85 930 SAA</t>
  </si>
  <si>
    <t>"Қизилқум" КБ бош мухандиси кон ишлари бўйича муовини</t>
  </si>
  <si>
    <t>Рузиев Н.Б.</t>
  </si>
  <si>
    <t>NEXIA</t>
  </si>
  <si>
    <t>85 283 DBA</t>
  </si>
  <si>
    <t>"Қизилқум" КБ бош энергетиги</t>
  </si>
  <si>
    <t>Атабаев Б.Б.</t>
  </si>
  <si>
    <t>UAZ Patriot</t>
  </si>
  <si>
    <t>85 657 VAA</t>
  </si>
  <si>
    <t>"Қизилқум" КБ бош механиги</t>
  </si>
  <si>
    <t>Санаев Р.С.</t>
  </si>
  <si>
    <t>6-сонли гидрометаллургия заводи (ГМЗ-6)</t>
  </si>
  <si>
    <t>85 526 НВА</t>
  </si>
  <si>
    <t>6-сонли ГМЗ директори</t>
  </si>
  <si>
    <t>Бердиев Ж.И.</t>
  </si>
  <si>
    <t>85 955 КАА</t>
  </si>
  <si>
    <t>"Қизилқум" КБ "Дайковый" кони бошлиғи</t>
  </si>
  <si>
    <t>Хабибуллаев О.</t>
  </si>
  <si>
    <t>"Қизилқум" кон бошқармаси</t>
  </si>
  <si>
    <t>Марказий кон бошқармаси (ЦРУ)</t>
  </si>
  <si>
    <t>Toyota LAND CRUISER PRADO</t>
  </si>
  <si>
    <t>85 010 ХАА</t>
  </si>
  <si>
    <t>Марказий КБ директори</t>
  </si>
  <si>
    <t>Халикулов Э.Х.</t>
  </si>
  <si>
    <t>Chevrolet TRAILBLAZER</t>
  </si>
  <si>
    <t>85 202 KAA</t>
  </si>
  <si>
    <t>Марказий КБ бош муҳандиси</t>
  </si>
  <si>
    <t>Камолов Н.Б.</t>
  </si>
  <si>
    <t>85 040 DAA</t>
  </si>
  <si>
    <t>25.05.2015</t>
  </si>
  <si>
    <t xml:space="preserve">Марказий КБ директорининг капитал қурилиш бўйича ўринбосари </t>
  </si>
  <si>
    <t>Умаров Ф.С.</t>
  </si>
  <si>
    <t>85 711 NAA</t>
  </si>
  <si>
    <t>25.08.2021</t>
  </si>
  <si>
    <t>Марказий КБ директорининг транспорт бўйича ўринбосари</t>
  </si>
  <si>
    <t>Курбонов А.Н.</t>
  </si>
  <si>
    <t>Chevrolet TRACKER</t>
  </si>
  <si>
    <t>85 090 NAA</t>
  </si>
  <si>
    <t>Марказий КБ директорининг тижорат масалалари бўйича ўринбосари</t>
  </si>
  <si>
    <t>Курбанов Ф.И.</t>
  </si>
  <si>
    <t>85 070 NAA</t>
  </si>
  <si>
    <t>Марказий КБ директорининг тартибот бўйича ўринбосари</t>
  </si>
  <si>
    <t>Бобокулов Х.Х.</t>
  </si>
  <si>
    <t>85 607 UAA</t>
  </si>
  <si>
    <t>Марказий КБ бош муҳандисининг тоғ-кон ишлари бўйича ўринбосари,
Марказий КБ транспорт бўлими бошлиғи</t>
  </si>
  <si>
    <t>Шарипов З.С.                  Юсупов Н.Б.</t>
  </si>
  <si>
    <t>85 701 BAA</t>
  </si>
  <si>
    <t>Марказий КБ бош механиги</t>
  </si>
  <si>
    <t>Худайбердиев Э.Т.</t>
  </si>
  <si>
    <t>85 020 NAA</t>
  </si>
  <si>
    <t>Марказий КБ бош энергетиги</t>
  </si>
  <si>
    <t>Хужамов Э.Н.</t>
  </si>
  <si>
    <t>85 010 NAA</t>
  </si>
  <si>
    <t xml:space="preserve">Марказий КБ бош технологи, 
Марказий КБ бош геологи </t>
  </si>
  <si>
    <t>Рахимов С.С.</t>
  </si>
  <si>
    <t>MALIBU</t>
  </si>
  <si>
    <t>85 975 GBA</t>
  </si>
  <si>
    <t>Марказий КБ директорининг ходимлар ва умумий масалалар бўйича ўринбосари</t>
  </si>
  <si>
    <t>Нормирзаев А.Т.</t>
  </si>
  <si>
    <t>85 585 DАА</t>
  </si>
  <si>
    <t>НКМК АЖ ММ ва ТХ бош бошқармаси марказий бошқарма бошлиғи</t>
  </si>
  <si>
    <t>Бешимов О.Э.</t>
  </si>
  <si>
    <t>"Мурунтоғ" кони</t>
  </si>
  <si>
    <t>85 202 NAA</t>
  </si>
  <si>
    <t>25.09.2017</t>
  </si>
  <si>
    <t>"Мурунтоғ" кони бошлиғи</t>
  </si>
  <si>
    <t>Камалов Ш.А.</t>
  </si>
  <si>
    <t>85 387 GBA</t>
  </si>
  <si>
    <t>"Мурунтоғ" кони бош муҳандиси</t>
  </si>
  <si>
    <t>Райимов С.С.</t>
  </si>
  <si>
    <t>Автотранспорт бошқармаси (УАТ)</t>
  </si>
  <si>
    <t>85 101 NAA</t>
  </si>
  <si>
    <t>АТБ бошлиғи</t>
  </si>
  <si>
    <t>Мавлонов Ш.М.</t>
  </si>
  <si>
    <t>85 982 GBA</t>
  </si>
  <si>
    <t>АТБ бош муҳандиси</t>
  </si>
  <si>
    <t>Мавлонов А.А.</t>
  </si>
  <si>
    <t>2-сонли гидрометаллургия заводи (ГМЗ-2)</t>
  </si>
  <si>
    <t>85 282 ААА</t>
  </si>
  <si>
    <t xml:space="preserve">2-сонли ГМЗ директори </t>
  </si>
  <si>
    <t>Кенжаев Х.Т.</t>
  </si>
  <si>
    <t>Chevrolet EQUINOX</t>
  </si>
  <si>
    <t>85 424 UAA</t>
  </si>
  <si>
    <t>2-сонли ГМЗ бош муҳандиси</t>
  </si>
  <si>
    <t>7-сонли гидрометаллургия заводи (ГМЗ-7)</t>
  </si>
  <si>
    <t>EQUINOX AT</t>
  </si>
  <si>
    <t>85 136 JBA</t>
  </si>
  <si>
    <t>7-сонли ГМЗ директори</t>
  </si>
  <si>
    <t>Абдуллаев Ж.Н.</t>
  </si>
  <si>
    <t>ISUZU D-MAX OKSUS</t>
  </si>
  <si>
    <t>85 681 UAA</t>
  </si>
  <si>
    <t>7-сонли ГМЗ бош муҳандиси</t>
  </si>
  <si>
    <t>Холназаров З.Ю.</t>
  </si>
  <si>
    <t>Олтинни уюмда ишқорлаш цехи (ЦКВЗ)</t>
  </si>
  <si>
    <t>85 373 MАА</t>
  </si>
  <si>
    <t>ОУИЦ (ЦКВЗ) бошлиғи</t>
  </si>
  <si>
    <t>Сойибов Ф.Ф.</t>
  </si>
  <si>
    <t>Темирйўл транспорти бошқармаси (УЖДТ)</t>
  </si>
  <si>
    <t>85 177 UAA</t>
  </si>
  <si>
    <t>ТЙТБ бошлиғи</t>
  </si>
  <si>
    <t>Мансуров С.К.</t>
  </si>
  <si>
    <t>85 195 JBA</t>
  </si>
  <si>
    <t>ТЙТБ бош муҳандиси</t>
  </si>
  <si>
    <t>Ташқи сув таъминоти бирлашган энергия хизмати (ОЭС ВВС)</t>
  </si>
  <si>
    <t>85 060 DAA</t>
  </si>
  <si>
    <t>04.06.2015г.</t>
  </si>
  <si>
    <t>ТСТ БЭХ бошлиғи</t>
  </si>
  <si>
    <t>Кудратов М.М.</t>
  </si>
  <si>
    <t>Бошқа хизматлар</t>
  </si>
  <si>
    <t>85 151 НАА</t>
  </si>
  <si>
    <t>Мурунтоғ шахтаси бошлиғи</t>
  </si>
  <si>
    <t>Ниязов Г.Т.</t>
  </si>
  <si>
    <t>85 448 НАА</t>
  </si>
  <si>
    <t>Марказий таъмирлаш механика цехи (ЦРМЦ) бошлиғи</t>
  </si>
  <si>
    <t>Ганиев Ю.У.</t>
  </si>
  <si>
    <t>85 383 UАА</t>
  </si>
  <si>
    <t>25.10.2017</t>
  </si>
  <si>
    <t>9-сонли автобаза бошлиғи</t>
  </si>
  <si>
    <t>Душанов Н.А.</t>
  </si>
  <si>
    <t>85 050 DAA</t>
  </si>
  <si>
    <t>7-сонли автобаза бошлиғи</t>
  </si>
  <si>
    <t>Вапаев А.Х.</t>
  </si>
  <si>
    <t>85 080 HАА</t>
  </si>
  <si>
    <t>2-ИИБ (ОВД-2) бошлиғи</t>
  </si>
  <si>
    <t>86 309 MAA</t>
  </si>
  <si>
    <t>25.08.2017</t>
  </si>
  <si>
    <t>Т ва НС цехи (ЦСиП) бошлиғи</t>
  </si>
  <si>
    <t>Фатеев Е.В.</t>
  </si>
  <si>
    <t>Жанубий кон бошқармаси (ЮРУ)</t>
  </si>
  <si>
    <t>30 476 XBA</t>
  </si>
  <si>
    <t>01.06.2020</t>
  </si>
  <si>
    <t>BYD Song  Plus</t>
  </si>
  <si>
    <t>30 122 SAA</t>
  </si>
  <si>
    <t xml:space="preserve">Жанубий КБ директори </t>
  </si>
  <si>
    <t>Юлдашев Т.Н.</t>
  </si>
  <si>
    <t>TRAILBLAZER LTZ</t>
  </si>
  <si>
    <t>30 030 TAA</t>
  </si>
  <si>
    <t>Жанубий КБ бош муҳандиси</t>
  </si>
  <si>
    <t>Низомов Т.Н.</t>
  </si>
  <si>
    <t>30 010 0АА</t>
  </si>
  <si>
    <t>Жанубий КБ директорнинг тартибот бўйича ўринбосари</t>
  </si>
  <si>
    <t>Пулатов P.M.</t>
  </si>
  <si>
    <t>30 123 SAA</t>
  </si>
  <si>
    <t>01.06.2016</t>
  </si>
  <si>
    <t>Жанубий КБ директорнинг ходимлар ва маъмурий масалалар бўйича ўринбосари,
Жанубий КБ директорнинг капитал қурилиш бўйича ўринбосари</t>
  </si>
  <si>
    <t>Рахмонов Б.Х.,
Шарипов И.Н.</t>
  </si>
  <si>
    <t>Chevrolet LACETTI</t>
  </si>
  <si>
    <t>30 027 SAA</t>
  </si>
  <si>
    <t>Вақтинчалик тўхтатилган</t>
  </si>
  <si>
    <t>30 481 XBA</t>
  </si>
  <si>
    <t>Жанубий КБ директорнинг тижорат бўйича ўринбосари,
Жанубий КБ МТТБ (ОМТС) бошлиғи</t>
  </si>
  <si>
    <t>Аскаров Ф.М.,
Устабаев Б.И.</t>
  </si>
  <si>
    <t>Chevrolet EPICA</t>
  </si>
  <si>
    <t>30 121 ZAA</t>
  </si>
  <si>
    <t>01.12.2016</t>
  </si>
  <si>
    <t>Жанубий КБ директорнинг транспорт бўйича ўринбосари</t>
  </si>
  <si>
    <t>Джамбаев Ш.З.</t>
  </si>
  <si>
    <t>30 834 VBА</t>
  </si>
  <si>
    <t>НКМК АЖ ММ ва ТХ бош бошқармаси жанубий бошқарма бошлиғи,
Жанубий КБ бош технологи</t>
  </si>
  <si>
    <t>Ишонхажаев М.Н.,
Сулейманов Г.Ю.</t>
  </si>
  <si>
    <t>30 430 XBA</t>
  </si>
  <si>
    <t xml:space="preserve">Жанубий КБ бош муҳандиснинг кон ишлари бўйича ўринбосари, 
Жанубий КБ бош геологи, </t>
  </si>
  <si>
    <t>Фармонов О.Э., 
Гиззатов А.И.</t>
  </si>
  <si>
    <t>UAZ -3163-185-03</t>
  </si>
  <si>
    <t>30 729 ZAA</t>
  </si>
  <si>
    <t>Жанубий КБ бош энергетиги,
Жанубий КБ бош механиги</t>
  </si>
  <si>
    <t>Авазов У.Э.,
Панкратов В.В</t>
  </si>
  <si>
    <t>30 327 НВА</t>
  </si>
  <si>
    <t>01.03.2015</t>
  </si>
  <si>
    <t>Call-Center ЖКБ</t>
  </si>
  <si>
    <t>Навбатчи</t>
  </si>
  <si>
    <t>30 186 НВA</t>
  </si>
  <si>
    <t>"Маржонбулоқ" кони</t>
  </si>
  <si>
    <t>25 764 YAA</t>
  </si>
  <si>
    <t>Маржонбулоқ кони бошлиғи</t>
  </si>
  <si>
    <t>Хазраткулов А.С.</t>
  </si>
  <si>
    <t>4-сонли гидрометаллургия заводи (ГМЗ-4)</t>
  </si>
  <si>
    <t>30 451 XBA</t>
  </si>
  <si>
    <t>Ауксионга қўйилган</t>
  </si>
  <si>
    <t>30 122 RAA</t>
  </si>
  <si>
    <t>4-сонли ГМЗ директори</t>
  </si>
  <si>
    <t xml:space="preserve"> Закиров А.Х.</t>
  </si>
  <si>
    <t>Зармитан кони</t>
  </si>
  <si>
    <t>30 435 XBA</t>
  </si>
  <si>
    <t xml:space="preserve">Зармитан кони бошлиғи </t>
  </si>
  <si>
    <t>Нарматов Х.М.</t>
  </si>
  <si>
    <t>UAZ-3163-185-03</t>
  </si>
  <si>
    <t>30 732 ZAA</t>
  </si>
  <si>
    <t>Зармитан кони бош муҳандиси</t>
  </si>
  <si>
    <t>Абдулахатов У.Х.</t>
  </si>
  <si>
    <t>30 124 SАА</t>
  </si>
  <si>
    <t xml:space="preserve">Гужумсай кони бошлиғи </t>
  </si>
  <si>
    <t>Нуралиев М.Н.</t>
  </si>
  <si>
    <t>Зарафшон қурилиш бошқармаси (ЗУС)</t>
  </si>
  <si>
    <t>85 048 JBA</t>
  </si>
  <si>
    <t>ЗҚБ бошлиғи</t>
  </si>
  <si>
    <t>Хасанов О.Х.</t>
  </si>
  <si>
    <t>замена гос.                № 85 048 JBA</t>
  </si>
  <si>
    <t>85 040 BAA</t>
  </si>
  <si>
    <t>ЗҚБ бош муҳандиси</t>
  </si>
  <si>
    <t>Авезов Ш.Н.</t>
  </si>
  <si>
    <t>15.11.2024 передали в ЦРУ  "Водовод"</t>
  </si>
  <si>
    <t>85 728 MAA</t>
  </si>
  <si>
    <t>ЗҚБ бошлиғининг инвестицион объектлар қурилиши бўйича ўринбосари,
ЗҚБ бошлиғининг инжтимоий объектлар қурилиши бўйича ўринбосари</t>
  </si>
  <si>
    <t>Дехканов А.А.,
Баракаев Д.Х.</t>
  </si>
  <si>
    <t>ҚМБ (СМУ) Қурилиш монтаж бошқармалари</t>
  </si>
  <si>
    <t>85 535 WAA</t>
  </si>
  <si>
    <t>ЗҚБ Навои ҚМБ бошлиғи</t>
  </si>
  <si>
    <t>Фохиров О.И.</t>
  </si>
  <si>
    <t>85 576 МAA</t>
  </si>
  <si>
    <t xml:space="preserve">ЗҚБ Зарафшон ҚМБ бошлиғи  </t>
  </si>
  <si>
    <t>Бахронов Х.Ш.</t>
  </si>
  <si>
    <t>85 913 GBA</t>
  </si>
  <si>
    <t>ЗҚБ Зармитан ҚМБ бошлиғи</t>
  </si>
  <si>
    <t>Трест СЭМ (ПЭМ)</t>
  </si>
  <si>
    <t>85 588 AAA</t>
  </si>
  <si>
    <t>ЗҚБ Трест СЭМ (ПЭМ) бошлиғи</t>
  </si>
  <si>
    <t>Исломов И.Э.</t>
  </si>
  <si>
    <t>85 858 TAA</t>
  </si>
  <si>
    <t>4-сон автобаза бошлиғи</t>
  </si>
  <si>
    <t>Хушваков Ф.</t>
  </si>
  <si>
    <t xml:space="preserve">НКМК АЖ Тошкент шаҳридаги ваколатхонаси </t>
  </si>
  <si>
    <t>01 747 VDA</t>
  </si>
  <si>
    <t>Ваколатхона бошлиғи</t>
  </si>
  <si>
    <t>Саттаров Ш.Ш.</t>
  </si>
  <si>
    <t>01 747 BGA</t>
  </si>
  <si>
    <t>Ваколатхона бошлиғи ўринбосари</t>
  </si>
  <si>
    <t>Хўжамкулов А.А.</t>
  </si>
  <si>
    <t>01 711 ТАА</t>
  </si>
  <si>
    <t>Тошкент МТБ (ТМТБ) бошлиғи</t>
  </si>
  <si>
    <t>Умирзаков Б.</t>
  </si>
  <si>
    <t>Шимолий кон бошқармаси (Сев.РУ)</t>
  </si>
  <si>
    <t>85 201 AВА</t>
  </si>
  <si>
    <t>01.04.2024</t>
  </si>
  <si>
    <t xml:space="preserve">Шимолий КБ директори </t>
  </si>
  <si>
    <t>Амонов Н.Н.</t>
  </si>
  <si>
    <t>85 717 BAA</t>
  </si>
  <si>
    <t>Шимолий КБ бош мухандиси</t>
  </si>
  <si>
    <t>Нарбадалов Ш.И.</t>
  </si>
  <si>
    <t>85 515 HAA</t>
  </si>
  <si>
    <t>30.09.2017</t>
  </si>
  <si>
    <t>Шимолий КБ директорининг тартибот бўйича ўринбосари,
Шимолий КБ трартибот бўлими бошлиғи</t>
  </si>
  <si>
    <t>Бегбоев А.Қ.,
Устюгов Д.А.</t>
  </si>
  <si>
    <t>85 525 НAA</t>
  </si>
  <si>
    <t>Шимолий КБ директорининг транспорт бўйича ўринбосари</t>
  </si>
  <si>
    <t>Юлдашов А.Т</t>
  </si>
  <si>
    <t>85 011 AВА</t>
  </si>
  <si>
    <t>Шимолий КБ директорининг умумий масалалар бўйича ўринбосари</t>
  </si>
  <si>
    <t>Шарипов Б.М.</t>
  </si>
  <si>
    <t>85 949 BAA</t>
  </si>
  <si>
    <t>31.12.2016</t>
  </si>
  <si>
    <t>Шимолий КБ директорининг тижорат масалалари бўйича ўринбосари</t>
  </si>
  <si>
    <t>Муйдинов Ж.Л.</t>
  </si>
  <si>
    <t>85 403 MAA</t>
  </si>
  <si>
    <t>31.10.2017</t>
  </si>
  <si>
    <t>НКМК АЖ ММ ва ТХ бош бошқармаси шимолий бошқарма бошлиғи,
Шимолий КБ саноат хавфсизлиги бўлими бошлиғи</t>
  </si>
  <si>
    <t>Жумаев А.А.,
Саралтаев Т</t>
  </si>
  <si>
    <t>85 545 BAA</t>
  </si>
  <si>
    <t>Шимолий КБ бош муҳандисининг тоғ-кон ишлари бўйича ўринбосари,
Шимолий КБ тоғ-кон бўлими бошлиғи</t>
  </si>
  <si>
    <t>Абдурахманов К.К.,
Эшматов Ф.О.</t>
  </si>
  <si>
    <t>85 971 GBA</t>
  </si>
  <si>
    <t>Шимолий КБ бош механиги</t>
  </si>
  <si>
    <t>Изатиллоев С.Х</t>
  </si>
  <si>
    <t>85 124 JBA</t>
  </si>
  <si>
    <t>31.12.2009</t>
  </si>
  <si>
    <t>Шимолий КБ бош энергетиги</t>
  </si>
  <si>
    <t>Ортиқов А.О</t>
  </si>
  <si>
    <t>85 141 UAA</t>
  </si>
  <si>
    <t>01.01.2024</t>
  </si>
  <si>
    <t>Шимолий КБ бош муҳандисининг ишлаб чиқариш бўйича ўринбосари</t>
  </si>
  <si>
    <t>Серков Е.А.</t>
  </si>
  <si>
    <t>85 594  ZАА</t>
  </si>
  <si>
    <t>30.09.2015</t>
  </si>
  <si>
    <t>Шимолий КБ бош технологи</t>
  </si>
  <si>
    <t>Калонов А.Қ.</t>
  </si>
  <si>
    <t>85-165 JBA</t>
  </si>
  <si>
    <t>Тагаев С.Б</t>
  </si>
  <si>
    <t>"Шарқий" ("Восточный") кони</t>
  </si>
  <si>
    <t>85 370 MАА</t>
  </si>
  <si>
    <t>31.08.2010</t>
  </si>
  <si>
    <t>"Шарқий" кони бошлиғи</t>
  </si>
  <si>
    <t>Сайфиддинов Б.Б.</t>
  </si>
  <si>
    <t>"Даугызтау" кони</t>
  </si>
  <si>
    <t>85 505 BAA</t>
  </si>
  <si>
    <t>"Даугызтау" кони бошлиғи</t>
  </si>
  <si>
    <t>Ёкубов А.Б.</t>
  </si>
  <si>
    <t>3-сонли гидрометаллургия заводи (ГМЗ-3)</t>
  </si>
  <si>
    <t>85 071 МАА</t>
  </si>
  <si>
    <t>3-сонли ГМЗ директори</t>
  </si>
  <si>
    <t>Хусанов Б.Э.</t>
  </si>
  <si>
    <t>85 540 MAA</t>
  </si>
  <si>
    <t>31.12.2017</t>
  </si>
  <si>
    <t xml:space="preserve">1-сон Автобаза бошлиғи </t>
  </si>
  <si>
    <t>Омаров С.С.</t>
  </si>
  <si>
    <t>85 629 NAA</t>
  </si>
  <si>
    <t xml:space="preserve">Темирйўл транспорти цехи (ЖДЦ) бошлиғи </t>
  </si>
  <si>
    <t>Рўзиқулов Ж.М.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</si>
</sst>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_-* #,##0\ _₽_-;\-* #,##0\ _₽_-;_-* &quot;-&quot;??\ _₽_-;_-@_-"/>
  </numFmts>
  <fonts count="16" x14ac:knownFonts="1">
    <font>
      <sz val="11"/>
      <color theme="1"/>
      <name val="Calibri"/>
      <family val="2"/>
      <charset val="204"/>
      <scheme val="minor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3"/>
      <color rgb="FFFF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4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/>
      <diagonal/>
    </border>
  </borders>
  <cellStyleXfs count="6">
    <xf numFmtId="0" fontId="0" fillId="0" borderId="0"/>
    <xf numFmtId="0" fontId="4" fillId="0" borderId="0"/>
    <xf numFmtId="0" fontId="5" fillId="0" borderId="0"/>
    <xf numFmtId="43" fontId="7" fillId="0" borderId="0" applyFont="0" applyFill="0" applyBorder="0" applyAlignment="0" applyProtection="0"/>
    <xf numFmtId="0" fontId="5" fillId="0" borderId="0"/>
    <xf numFmtId="0" fontId="8" fillId="0" borderId="0"/>
  </cellStyleXfs>
  <cellXfs count="8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 inden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 inden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1" fillId="3" borderId="0" xfId="0" applyFont="1" applyFill="1" applyAlignment="1">
      <alignment horizontal="center" vertical="center" wrapText="1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 vertical="center" wrapText="1" indent="1"/>
    </xf>
    <xf numFmtId="0" fontId="1" fillId="0" borderId="1" xfId="1" applyFont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/>
    </xf>
    <xf numFmtId="0" fontId="1" fillId="0" borderId="1" xfId="1" applyFont="1" applyBorder="1" applyAlignment="1">
      <alignment horizontal="left" vertical="center" wrapText="1" indent="1"/>
    </xf>
    <xf numFmtId="0" fontId="1" fillId="0" borderId="0" xfId="1" applyFont="1" applyAlignment="1">
      <alignment horizontal="center" vertical="center" wrapText="1"/>
    </xf>
    <xf numFmtId="0" fontId="1" fillId="3" borderId="1" xfId="1" applyFont="1" applyFill="1" applyBorder="1" applyAlignment="1">
      <alignment horizontal="left" vertical="center" wrapText="1"/>
    </xf>
    <xf numFmtId="0" fontId="1" fillId="0" borderId="1" xfId="2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1" applyFont="1" applyBorder="1" applyAlignment="1">
      <alignment horizontal="left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" fontId="3" fillId="3" borderId="6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vertical="center" wrapText="1"/>
    </xf>
    <xf numFmtId="4" fontId="1" fillId="3" borderId="1" xfId="0" applyNumberFormat="1" applyFont="1" applyFill="1" applyBorder="1" applyAlignment="1">
      <alignment vertical="center" wrapText="1"/>
    </xf>
    <xf numFmtId="0" fontId="1" fillId="3" borderId="6" xfId="0" applyFont="1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/>
    <xf numFmtId="14" fontId="1" fillId="3" borderId="7" xfId="4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14" fontId="1" fillId="3" borderId="1" xfId="4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2" xfId="5" applyFont="1" applyBorder="1" applyAlignment="1">
      <alignment horizontal="center" vertical="center"/>
    </xf>
    <xf numFmtId="164" fontId="1" fillId="0" borderId="2" xfId="5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 wrapText="1"/>
    </xf>
    <xf numFmtId="14" fontId="1" fillId="0" borderId="2" xfId="5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9" fillId="0" borderId="2" xfId="5" applyFont="1" applyBorder="1" applyAlignment="1">
      <alignment horizontal="center"/>
    </xf>
    <xf numFmtId="164" fontId="9" fillId="0" borderId="2" xfId="5" applyNumberFormat="1" applyFont="1" applyBorder="1" applyAlignment="1">
      <alignment horizontal="center"/>
    </xf>
    <xf numFmtId="14" fontId="1" fillId="0" borderId="8" xfId="5" applyNumberFormat="1" applyFont="1" applyBorder="1" applyAlignment="1">
      <alignment horizontal="center" vertical="center"/>
    </xf>
    <xf numFmtId="164" fontId="1" fillId="0" borderId="8" xfId="5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43" fontId="1" fillId="0" borderId="1" xfId="0" applyNumberFormat="1" applyFont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left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43" fontId="1" fillId="3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43" fontId="15" fillId="3" borderId="1" xfId="3" applyFont="1" applyFill="1" applyBorder="1" applyAlignment="1">
      <alignment horizontal="right" vertical="center"/>
    </xf>
    <xf numFmtId="4" fontId="15" fillId="3" borderId="1" xfId="0" applyNumberFormat="1" applyFont="1" applyFill="1" applyBorder="1" applyAlignment="1">
      <alignment horizontal="center" vertical="center" wrapText="1"/>
    </xf>
    <xf numFmtId="165" fontId="15" fillId="3" borderId="1" xfId="3" applyNumberFormat="1" applyFont="1" applyFill="1" applyBorder="1" applyAlignment="1">
      <alignment horizontal="center" vertical="center" wrapText="1"/>
    </xf>
    <xf numFmtId="14" fontId="15" fillId="3" borderId="1" xfId="0" applyNumberFormat="1" applyFont="1" applyFill="1" applyBorder="1" applyAlignment="1">
      <alignment horizontal="center" vertical="center"/>
    </xf>
    <xf numFmtId="4" fontId="15" fillId="3" borderId="2" xfId="0" applyNumberFormat="1" applyFont="1" applyFill="1" applyBorder="1" applyAlignment="1">
      <alignment horizontal="center" vertical="center"/>
    </xf>
    <xf numFmtId="14" fontId="15" fillId="3" borderId="1" xfId="0" applyNumberFormat="1" applyFont="1" applyFill="1" applyBorder="1" applyAlignment="1">
      <alignment horizontal="center" vertical="center" wrapText="1"/>
    </xf>
    <xf numFmtId="0" fontId="15" fillId="3" borderId="1" xfId="3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right" vertical="center" wrapText="1" indent="1"/>
    </xf>
    <xf numFmtId="4" fontId="15" fillId="3" borderId="2" xfId="0" applyNumberFormat="1" applyFont="1" applyFill="1" applyBorder="1" applyAlignment="1">
      <alignment horizontal="right"/>
    </xf>
    <xf numFmtId="0" fontId="1" fillId="4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43" fontId="3" fillId="0" borderId="1" xfId="3" applyFont="1" applyBorder="1" applyAlignment="1">
      <alignment horizontal="right"/>
    </xf>
    <xf numFmtId="0" fontId="3" fillId="0" borderId="1" xfId="3" applyNumberFormat="1" applyFont="1" applyBorder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2" xr:uid="{00000000-0005-0000-0000-000001000000}"/>
    <cellStyle name="Обычный 2 2 2" xfId="4" xr:uid="{7F9D6C44-86BC-4F8B-873A-234B1A7A85B6}"/>
    <cellStyle name="Обычный 3" xfId="1" xr:uid="{00000000-0005-0000-0000-000002000000}"/>
    <cellStyle name="Обычный 4" xfId="5" xr:uid="{A1EC7FA4-5DBD-4419-BACA-E4EDF43C3119}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73"/>
  <sheetViews>
    <sheetView tabSelected="1" zoomScale="55" zoomScaleNormal="55" zoomScaleSheetLayoutView="70" workbookViewId="0">
      <pane ySplit="4" topLeftCell="A134" activePane="bottomLeft" state="frozen"/>
      <selection pane="bottomLeft" activeCell="A171" sqref="A171"/>
    </sheetView>
  </sheetViews>
  <sheetFormatPr defaultColWidth="8.85546875" defaultRowHeight="16.5" outlineLevelRow="1" x14ac:dyDescent="0.25"/>
  <cols>
    <col min="1" max="1" width="7.42578125" style="1" customWidth="1"/>
    <col min="2" max="2" width="33.42578125" style="3" customWidth="1"/>
    <col min="3" max="3" width="14.5703125" style="1" customWidth="1"/>
    <col min="4" max="4" width="16.7109375" style="1" customWidth="1"/>
    <col min="5" max="5" width="21.85546875" style="1" customWidth="1"/>
    <col min="6" max="6" width="19" style="1" customWidth="1"/>
    <col min="7" max="7" width="20.42578125" style="11" customWidth="1"/>
    <col min="8" max="8" width="27.5703125" style="11" customWidth="1"/>
    <col min="9" max="9" width="22.28515625" style="1" customWidth="1"/>
    <col min="10" max="10" width="21.85546875" style="1" customWidth="1"/>
    <col min="11" max="11" width="21.140625" style="1" customWidth="1"/>
    <col min="12" max="12" width="76.42578125" style="2" customWidth="1"/>
    <col min="13" max="13" width="28.5703125" style="1" bestFit="1" customWidth="1"/>
    <col min="14" max="14" width="20.140625" style="1" hidden="1" customWidth="1"/>
    <col min="15" max="15" width="9.85546875" style="1" hidden="1" customWidth="1"/>
    <col min="16" max="16" width="13.42578125" style="1" hidden="1" customWidth="1"/>
    <col min="17" max="16384" width="8.85546875" style="1"/>
  </cols>
  <sheetData>
    <row r="1" spans="1:16" ht="16.5" customHeight="1" x14ac:dyDescent="0.25">
      <c r="A1" s="78" t="s">
        <v>164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</row>
    <row r="2" spans="1:16" ht="24.75" customHeight="1" x14ac:dyDescent="0.25"/>
    <row r="3" spans="1:16" x14ac:dyDescent="0.25">
      <c r="A3" s="79" t="s">
        <v>163</v>
      </c>
      <c r="B3" s="79" t="s">
        <v>162</v>
      </c>
      <c r="C3" s="79" t="s">
        <v>161</v>
      </c>
      <c r="D3" s="79" t="s">
        <v>160</v>
      </c>
      <c r="E3" s="75" t="s">
        <v>146</v>
      </c>
      <c r="F3" s="76"/>
      <c r="G3" s="76"/>
      <c r="H3" s="76"/>
      <c r="I3" s="76"/>
      <c r="J3" s="77"/>
      <c r="K3" s="28"/>
      <c r="L3" s="79" t="s">
        <v>159</v>
      </c>
      <c r="M3" s="79"/>
      <c r="N3" s="79" t="s">
        <v>158</v>
      </c>
      <c r="O3" s="79" t="s">
        <v>157</v>
      </c>
      <c r="P3" s="79" t="s">
        <v>156</v>
      </c>
    </row>
    <row r="4" spans="1:16" ht="116.25" customHeight="1" x14ac:dyDescent="0.25">
      <c r="A4" s="79"/>
      <c r="B4" s="79"/>
      <c r="C4" s="79"/>
      <c r="D4" s="79"/>
      <c r="E4" s="27" t="s">
        <v>155</v>
      </c>
      <c r="F4" s="27" t="s">
        <v>154</v>
      </c>
      <c r="G4" s="32" t="s">
        <v>153</v>
      </c>
      <c r="H4" s="32" t="s">
        <v>152</v>
      </c>
      <c r="I4" s="27" t="s">
        <v>151</v>
      </c>
      <c r="J4" s="27" t="s">
        <v>150</v>
      </c>
      <c r="K4" s="27" t="s">
        <v>149</v>
      </c>
      <c r="L4" s="25" t="s">
        <v>148</v>
      </c>
      <c r="M4" s="25" t="s">
        <v>147</v>
      </c>
      <c r="N4" s="79"/>
      <c r="O4" s="79"/>
      <c r="P4" s="79"/>
    </row>
    <row r="5" spans="1:16" x14ac:dyDescent="0.25">
      <c r="A5" s="25">
        <v>1</v>
      </c>
      <c r="B5" s="25">
        <v>2</v>
      </c>
      <c r="C5" s="25">
        <v>3</v>
      </c>
      <c r="D5" s="25">
        <v>4</v>
      </c>
      <c r="E5" s="75" t="s">
        <v>146</v>
      </c>
      <c r="F5" s="76"/>
      <c r="G5" s="76"/>
      <c r="H5" s="76"/>
      <c r="I5" s="76"/>
      <c r="J5" s="77"/>
      <c r="K5" s="28"/>
      <c r="L5" s="25">
        <v>5</v>
      </c>
      <c r="M5" s="25">
        <v>6</v>
      </c>
      <c r="N5" s="25">
        <v>7</v>
      </c>
      <c r="O5" s="25">
        <v>8</v>
      </c>
      <c r="P5" s="25">
        <v>9</v>
      </c>
    </row>
    <row r="6" spans="1:16" ht="16.5" customHeight="1" x14ac:dyDescent="0.25">
      <c r="A6" s="26"/>
      <c r="B6" s="74" t="s">
        <v>145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</row>
    <row r="7" spans="1:16" x14ac:dyDescent="0.25">
      <c r="A7" s="4">
        <v>1</v>
      </c>
      <c r="B7" s="6" t="s">
        <v>144</v>
      </c>
      <c r="C7" s="4">
        <v>2019</v>
      </c>
      <c r="D7" s="4" t="s">
        <v>143</v>
      </c>
      <c r="E7" s="16">
        <v>43678</v>
      </c>
      <c r="F7" s="8">
        <v>1</v>
      </c>
      <c r="G7" s="36">
        <v>1558453807</v>
      </c>
      <c r="H7" s="34">
        <f>G7*20%/12*3</f>
        <v>77922690.350000009</v>
      </c>
      <c r="I7" s="29">
        <v>236400466.43000001</v>
      </c>
      <c r="J7" s="4">
        <v>11638</v>
      </c>
      <c r="K7" s="4">
        <v>3518</v>
      </c>
      <c r="L7" s="5" t="s">
        <v>140</v>
      </c>
      <c r="M7" s="4" t="s">
        <v>139</v>
      </c>
      <c r="N7" s="4"/>
      <c r="O7" s="4"/>
      <c r="P7" s="4"/>
    </row>
    <row r="8" spans="1:16" x14ac:dyDescent="0.25">
      <c r="A8" s="4">
        <v>2</v>
      </c>
      <c r="B8" s="6" t="s">
        <v>142</v>
      </c>
      <c r="C8" s="4">
        <v>2023</v>
      </c>
      <c r="D8" s="4" t="s">
        <v>141</v>
      </c>
      <c r="E8" s="16">
        <v>45478</v>
      </c>
      <c r="F8" s="8">
        <v>1</v>
      </c>
      <c r="G8" s="36">
        <v>907232143</v>
      </c>
      <c r="H8" s="34">
        <f>G8*20%/12*3</f>
        <v>45361607.150000006</v>
      </c>
      <c r="I8" s="29">
        <v>9661050</v>
      </c>
      <c r="J8" s="9">
        <v>3095</v>
      </c>
      <c r="K8" s="8">
        <v>598</v>
      </c>
      <c r="L8" s="5" t="s">
        <v>140</v>
      </c>
      <c r="M8" s="4" t="s">
        <v>139</v>
      </c>
      <c r="N8" s="4"/>
      <c r="O8" s="4"/>
      <c r="P8" s="4"/>
    </row>
    <row r="9" spans="1:16" outlineLevel="1" x14ac:dyDescent="0.25">
      <c r="A9" s="4">
        <f t="shared" ref="A9:A38" si="0">A8+1</f>
        <v>3</v>
      </c>
      <c r="B9" s="6" t="s">
        <v>138</v>
      </c>
      <c r="C9" s="4">
        <v>2017</v>
      </c>
      <c r="D9" s="4" t="s">
        <v>137</v>
      </c>
      <c r="E9" s="10" t="s">
        <v>136</v>
      </c>
      <c r="F9" s="8">
        <v>1</v>
      </c>
      <c r="G9" s="36">
        <v>832351691</v>
      </c>
      <c r="H9" s="34">
        <f>G9*20%/12*3</f>
        <v>41617584.550000004</v>
      </c>
      <c r="I9" s="29">
        <v>189742258.80000001</v>
      </c>
      <c r="J9" s="9">
        <v>12526</v>
      </c>
      <c r="K9" s="8">
        <v>2759</v>
      </c>
      <c r="L9" s="5" t="s">
        <v>135</v>
      </c>
      <c r="M9" s="4" t="s">
        <v>134</v>
      </c>
      <c r="N9" s="4" t="s">
        <v>5</v>
      </c>
      <c r="O9" s="4" t="s">
        <v>44</v>
      </c>
      <c r="P9" s="4">
        <v>2023</v>
      </c>
    </row>
    <row r="10" spans="1:16" ht="33" x14ac:dyDescent="0.25">
      <c r="A10" s="4">
        <f t="shared" si="0"/>
        <v>4</v>
      </c>
      <c r="B10" s="6" t="s">
        <v>9</v>
      </c>
      <c r="C10" s="4">
        <v>2023</v>
      </c>
      <c r="D10" s="4" t="s">
        <v>133</v>
      </c>
      <c r="E10" s="10" t="s">
        <v>132</v>
      </c>
      <c r="F10" s="8">
        <v>1</v>
      </c>
      <c r="G10" s="36">
        <v>397234592</v>
      </c>
      <c r="H10" s="34">
        <f t="shared" ref="H10:H20" si="1">G10*20%/12*3</f>
        <v>19861729.600000001</v>
      </c>
      <c r="I10" s="29">
        <v>62032845.700000003</v>
      </c>
      <c r="J10" s="9">
        <v>6059</v>
      </c>
      <c r="K10" s="8">
        <v>223</v>
      </c>
      <c r="L10" s="20" t="s">
        <v>131</v>
      </c>
      <c r="M10" s="4" t="s">
        <v>130</v>
      </c>
      <c r="N10" s="4" t="s">
        <v>5</v>
      </c>
      <c r="O10" s="4" t="s">
        <v>44</v>
      </c>
      <c r="P10" s="4">
        <v>2024</v>
      </c>
    </row>
    <row r="11" spans="1:16" ht="33" x14ac:dyDescent="0.25">
      <c r="A11" s="4">
        <f t="shared" si="0"/>
        <v>5</v>
      </c>
      <c r="B11" s="6" t="s">
        <v>9</v>
      </c>
      <c r="C11" s="4">
        <v>2024</v>
      </c>
      <c r="D11" s="4" t="s">
        <v>129</v>
      </c>
      <c r="E11" s="16">
        <v>43405</v>
      </c>
      <c r="F11" s="8">
        <v>1</v>
      </c>
      <c r="G11" s="36">
        <v>397234592</v>
      </c>
      <c r="H11" s="34">
        <f t="shared" si="1"/>
        <v>19861729.600000001</v>
      </c>
      <c r="I11" s="29">
        <v>102665138.23</v>
      </c>
      <c r="J11" s="9">
        <v>5723</v>
      </c>
      <c r="K11" s="8">
        <v>245</v>
      </c>
      <c r="L11" s="22" t="s">
        <v>128</v>
      </c>
      <c r="M11" s="4" t="s">
        <v>127</v>
      </c>
      <c r="N11" s="4" t="s">
        <v>5</v>
      </c>
      <c r="O11" s="4" t="s">
        <v>4</v>
      </c>
      <c r="P11" s="4">
        <v>2024</v>
      </c>
    </row>
    <row r="12" spans="1:16" ht="33" x14ac:dyDescent="0.25">
      <c r="A12" s="4">
        <f t="shared" si="0"/>
        <v>6</v>
      </c>
      <c r="B12" s="6" t="s">
        <v>9</v>
      </c>
      <c r="C12" s="4">
        <v>2024</v>
      </c>
      <c r="D12" s="4" t="s">
        <v>126</v>
      </c>
      <c r="E12" s="10" t="s">
        <v>122</v>
      </c>
      <c r="F12" s="8">
        <v>1</v>
      </c>
      <c r="G12" s="36">
        <v>404681906.80000001</v>
      </c>
      <c r="H12" s="36">
        <v>20176137</v>
      </c>
      <c r="I12" s="29">
        <v>10168555.58</v>
      </c>
      <c r="J12" s="9">
        <v>7553</v>
      </c>
      <c r="K12" s="8">
        <v>385</v>
      </c>
      <c r="L12" s="22" t="s">
        <v>125</v>
      </c>
      <c r="M12" s="4" t="s">
        <v>124</v>
      </c>
      <c r="N12" s="4" t="s">
        <v>5</v>
      </c>
      <c r="O12" s="4" t="s">
        <v>44</v>
      </c>
      <c r="P12" s="4">
        <v>2024</v>
      </c>
    </row>
    <row r="13" spans="1:16" ht="33" x14ac:dyDescent="0.25">
      <c r="A13" s="4">
        <f t="shared" si="0"/>
        <v>7</v>
      </c>
      <c r="B13" s="6" t="s">
        <v>9</v>
      </c>
      <c r="C13" s="4">
        <v>2024</v>
      </c>
      <c r="D13" s="4" t="s">
        <v>123</v>
      </c>
      <c r="E13" s="10" t="s">
        <v>122</v>
      </c>
      <c r="F13" s="8">
        <v>1</v>
      </c>
      <c r="G13" s="36">
        <v>404681905.80000001</v>
      </c>
      <c r="H13" s="34">
        <v>20176136.960000001</v>
      </c>
      <c r="I13" s="29">
        <v>64757085.579999998</v>
      </c>
      <c r="J13" s="9">
        <v>12397</v>
      </c>
      <c r="K13" s="8">
        <v>576</v>
      </c>
      <c r="L13" s="22" t="s">
        <v>121</v>
      </c>
      <c r="M13" s="4" t="s">
        <v>120</v>
      </c>
      <c r="N13" s="4" t="s">
        <v>5</v>
      </c>
      <c r="O13" s="4" t="s">
        <v>44</v>
      </c>
      <c r="P13" s="4">
        <v>2024</v>
      </c>
    </row>
    <row r="14" spans="1:16" x14ac:dyDescent="0.25">
      <c r="A14" s="4">
        <f t="shared" si="0"/>
        <v>8</v>
      </c>
      <c r="B14" s="6" t="s">
        <v>9</v>
      </c>
      <c r="C14" s="4">
        <v>2024</v>
      </c>
      <c r="D14" s="4" t="s">
        <v>119</v>
      </c>
      <c r="E14" s="10" t="s">
        <v>86</v>
      </c>
      <c r="F14" s="8">
        <v>1</v>
      </c>
      <c r="G14" s="36">
        <v>404681905.79000002</v>
      </c>
      <c r="H14" s="36">
        <v>20176136.960000001</v>
      </c>
      <c r="I14" s="29">
        <v>104697606.98</v>
      </c>
      <c r="J14" s="9">
        <v>8101</v>
      </c>
      <c r="K14" s="8">
        <v>592</v>
      </c>
      <c r="L14" s="22" t="s">
        <v>118</v>
      </c>
      <c r="M14" s="4" t="s">
        <v>117</v>
      </c>
      <c r="N14" s="4" t="s">
        <v>5</v>
      </c>
      <c r="O14" s="4" t="s">
        <v>44</v>
      </c>
      <c r="P14" s="4">
        <v>2023</v>
      </c>
    </row>
    <row r="15" spans="1:16" outlineLevel="1" x14ac:dyDescent="0.25">
      <c r="A15" s="4">
        <f t="shared" si="0"/>
        <v>9</v>
      </c>
      <c r="B15" s="6" t="s">
        <v>9</v>
      </c>
      <c r="C15" s="4">
        <v>2024</v>
      </c>
      <c r="D15" s="4" t="s">
        <v>116</v>
      </c>
      <c r="E15" s="16">
        <v>45285</v>
      </c>
      <c r="F15" s="8">
        <v>1</v>
      </c>
      <c r="G15" s="36">
        <v>404681905.79000002</v>
      </c>
      <c r="H15" s="36">
        <v>20176136.960000001</v>
      </c>
      <c r="I15" s="29">
        <v>78758925.269999996</v>
      </c>
      <c r="J15" s="9">
        <v>12717</v>
      </c>
      <c r="K15" s="8">
        <v>624</v>
      </c>
      <c r="L15" s="5" t="s">
        <v>115</v>
      </c>
      <c r="M15" s="4" t="s">
        <v>114</v>
      </c>
      <c r="N15" s="4" t="s">
        <v>5</v>
      </c>
      <c r="O15" s="4" t="s">
        <v>44</v>
      </c>
      <c r="P15" s="4">
        <v>2024</v>
      </c>
    </row>
    <row r="16" spans="1:16" outlineLevel="1" x14ac:dyDescent="0.25">
      <c r="A16" s="4">
        <f t="shared" si="0"/>
        <v>10</v>
      </c>
      <c r="B16" s="6" t="s">
        <v>9</v>
      </c>
      <c r="C16" s="4">
        <v>2024</v>
      </c>
      <c r="D16" s="24" t="s">
        <v>113</v>
      </c>
      <c r="E16" s="10" t="s">
        <v>103</v>
      </c>
      <c r="F16" s="8">
        <v>1</v>
      </c>
      <c r="G16" s="36">
        <v>404681905.79000002</v>
      </c>
      <c r="H16" s="36">
        <v>20176136.960000001</v>
      </c>
      <c r="I16" s="29">
        <v>49009373.5</v>
      </c>
      <c r="J16" s="9">
        <v>7407</v>
      </c>
      <c r="K16" s="8">
        <v>230</v>
      </c>
      <c r="L16" s="22" t="s">
        <v>112</v>
      </c>
      <c r="M16" s="4" t="s">
        <v>111</v>
      </c>
      <c r="N16" s="4" t="s">
        <v>5</v>
      </c>
      <c r="O16" s="4" t="s">
        <v>44</v>
      </c>
      <c r="P16" s="4">
        <v>2024</v>
      </c>
    </row>
    <row r="17" spans="1:16" outlineLevel="1" x14ac:dyDescent="0.25">
      <c r="A17" s="4">
        <f t="shared" si="0"/>
        <v>11</v>
      </c>
      <c r="B17" s="6" t="s">
        <v>9</v>
      </c>
      <c r="C17" s="4">
        <v>2024</v>
      </c>
      <c r="D17" s="4" t="s">
        <v>110</v>
      </c>
      <c r="E17" s="10" t="s">
        <v>107</v>
      </c>
      <c r="F17" s="8">
        <v>1</v>
      </c>
      <c r="G17" s="36">
        <v>404681905.79000002</v>
      </c>
      <c r="H17" s="36">
        <v>20176136.960000001</v>
      </c>
      <c r="I17" s="29">
        <v>34838782.460000001</v>
      </c>
      <c r="J17" s="9">
        <v>9030</v>
      </c>
      <c r="K17" s="23">
        <v>429</v>
      </c>
      <c r="L17" s="22" t="s">
        <v>109</v>
      </c>
      <c r="M17" s="4"/>
      <c r="N17" s="4" t="s">
        <v>5</v>
      </c>
      <c r="O17" s="4" t="s">
        <v>44</v>
      </c>
      <c r="P17" s="4">
        <v>2024</v>
      </c>
    </row>
    <row r="18" spans="1:16" outlineLevel="1" x14ac:dyDescent="0.25">
      <c r="A18" s="4">
        <f t="shared" si="0"/>
        <v>12</v>
      </c>
      <c r="B18" s="6" t="s">
        <v>9</v>
      </c>
      <c r="C18" s="4">
        <v>2024</v>
      </c>
      <c r="D18" s="8" t="s">
        <v>108</v>
      </c>
      <c r="E18" s="10" t="s">
        <v>107</v>
      </c>
      <c r="F18" s="8">
        <v>1</v>
      </c>
      <c r="G18" s="36">
        <v>404681905.79000002</v>
      </c>
      <c r="H18" s="36">
        <v>20176136.960000001</v>
      </c>
      <c r="I18" s="29">
        <v>58104416.200000003</v>
      </c>
      <c r="J18" s="9">
        <v>9629</v>
      </c>
      <c r="K18" s="8">
        <v>467</v>
      </c>
      <c r="L18" s="5" t="s">
        <v>106</v>
      </c>
      <c r="M18" s="4" t="s">
        <v>105</v>
      </c>
      <c r="N18" s="4" t="s">
        <v>5</v>
      </c>
      <c r="O18" s="4" t="s">
        <v>44</v>
      </c>
      <c r="P18" s="4">
        <v>2024</v>
      </c>
    </row>
    <row r="19" spans="1:16" outlineLevel="1" x14ac:dyDescent="0.25">
      <c r="A19" s="4">
        <f t="shared" si="0"/>
        <v>13</v>
      </c>
      <c r="B19" s="6" t="s">
        <v>9</v>
      </c>
      <c r="C19" s="4">
        <v>2024</v>
      </c>
      <c r="D19" s="8" t="s">
        <v>104</v>
      </c>
      <c r="E19" s="10" t="s">
        <v>103</v>
      </c>
      <c r="F19" s="8">
        <v>1</v>
      </c>
      <c r="G19" s="36">
        <v>404681905.79000002</v>
      </c>
      <c r="H19" s="36">
        <v>20176136.960000001</v>
      </c>
      <c r="I19" s="29">
        <v>70150372.069999993</v>
      </c>
      <c r="J19" s="9">
        <v>14274</v>
      </c>
      <c r="K19" s="8">
        <v>828</v>
      </c>
      <c r="L19" s="22" t="s">
        <v>102</v>
      </c>
      <c r="M19" s="4" t="s">
        <v>101</v>
      </c>
      <c r="N19" s="4" t="s">
        <v>5</v>
      </c>
      <c r="O19" s="4" t="s">
        <v>44</v>
      </c>
      <c r="P19" s="4">
        <v>2023</v>
      </c>
    </row>
    <row r="20" spans="1:16" x14ac:dyDescent="0.25">
      <c r="A20" s="4">
        <f t="shared" si="0"/>
        <v>14</v>
      </c>
      <c r="B20" s="6" t="s">
        <v>9</v>
      </c>
      <c r="C20" s="4">
        <v>2023</v>
      </c>
      <c r="D20" s="4" t="s">
        <v>100</v>
      </c>
      <c r="E20" s="10" t="s">
        <v>99</v>
      </c>
      <c r="F20" s="8">
        <v>1</v>
      </c>
      <c r="G20" s="36">
        <v>397234592</v>
      </c>
      <c r="H20" s="34">
        <f t="shared" si="1"/>
        <v>19861729.600000001</v>
      </c>
      <c r="I20" s="29">
        <v>58269781.200000003</v>
      </c>
      <c r="J20" s="9">
        <v>6344</v>
      </c>
      <c r="K20" s="8">
        <v>208</v>
      </c>
      <c r="L20" s="22" t="s">
        <v>98</v>
      </c>
      <c r="M20" s="8" t="s">
        <v>97</v>
      </c>
      <c r="N20" s="4" t="s">
        <v>5</v>
      </c>
      <c r="O20" s="4" t="s">
        <v>44</v>
      </c>
      <c r="P20" s="4">
        <v>2024</v>
      </c>
    </row>
    <row r="21" spans="1:16" outlineLevel="1" x14ac:dyDescent="0.25">
      <c r="A21" s="4">
        <f t="shared" si="0"/>
        <v>15</v>
      </c>
      <c r="B21" s="6" t="s">
        <v>9</v>
      </c>
      <c r="C21" s="4">
        <v>2024</v>
      </c>
      <c r="D21" s="4" t="s">
        <v>96</v>
      </c>
      <c r="E21" s="16">
        <v>45285</v>
      </c>
      <c r="F21" s="8">
        <v>1</v>
      </c>
      <c r="G21" s="36">
        <v>404681906.80000001</v>
      </c>
      <c r="H21" s="36">
        <v>20176137</v>
      </c>
      <c r="I21" s="29">
        <v>53371527.140000001</v>
      </c>
      <c r="J21" s="9">
        <v>11870</v>
      </c>
      <c r="K21" s="8">
        <v>562</v>
      </c>
      <c r="L21" s="22" t="s">
        <v>95</v>
      </c>
      <c r="M21" s="4" t="s">
        <v>94</v>
      </c>
      <c r="N21" s="4" t="s">
        <v>45</v>
      </c>
      <c r="O21" s="4" t="s">
        <v>4</v>
      </c>
      <c r="P21" s="4">
        <v>2024</v>
      </c>
    </row>
    <row r="22" spans="1:16" outlineLevel="1" x14ac:dyDescent="0.25">
      <c r="A22" s="4">
        <f t="shared" si="0"/>
        <v>16</v>
      </c>
      <c r="B22" s="6" t="s">
        <v>36</v>
      </c>
      <c r="C22" s="4">
        <v>2024</v>
      </c>
      <c r="D22" s="4" t="s">
        <v>93</v>
      </c>
      <c r="E22" s="12" t="s">
        <v>86</v>
      </c>
      <c r="F22" s="8">
        <v>1</v>
      </c>
      <c r="G22" s="36">
        <v>286947752.92000002</v>
      </c>
      <c r="H22" s="36">
        <v>14306291.130000001</v>
      </c>
      <c r="I22" s="29">
        <v>41219132.079999998</v>
      </c>
      <c r="J22" s="9">
        <v>5666</v>
      </c>
      <c r="K22" s="8">
        <v>137</v>
      </c>
      <c r="L22" s="22" t="s">
        <v>92</v>
      </c>
      <c r="M22" s="4" t="s">
        <v>91</v>
      </c>
      <c r="N22" s="4" t="s">
        <v>45</v>
      </c>
      <c r="O22" s="4" t="s">
        <v>4</v>
      </c>
      <c r="P22" s="4">
        <v>2025</v>
      </c>
    </row>
    <row r="23" spans="1:16" outlineLevel="1" x14ac:dyDescent="0.25">
      <c r="A23" s="4">
        <f t="shared" si="0"/>
        <v>17</v>
      </c>
      <c r="B23" s="6" t="s">
        <v>9</v>
      </c>
      <c r="C23" s="4">
        <v>2024</v>
      </c>
      <c r="D23" s="4" t="s">
        <v>90</v>
      </c>
      <c r="E23" s="21" t="s">
        <v>71</v>
      </c>
      <c r="F23" s="8">
        <v>1</v>
      </c>
      <c r="G23" s="36">
        <v>404681906.80000001</v>
      </c>
      <c r="H23" s="36">
        <v>20176137</v>
      </c>
      <c r="I23" s="29">
        <v>83920832.569999993</v>
      </c>
      <c r="J23" s="9">
        <v>15079</v>
      </c>
      <c r="K23" s="8">
        <v>876</v>
      </c>
      <c r="L23" s="5" t="s">
        <v>89</v>
      </c>
      <c r="M23" s="4" t="s">
        <v>88</v>
      </c>
      <c r="N23" s="4" t="s">
        <v>5</v>
      </c>
      <c r="O23" s="4" t="s">
        <v>44</v>
      </c>
      <c r="P23" s="4">
        <v>2024</v>
      </c>
    </row>
    <row r="24" spans="1:16" ht="33" outlineLevel="1" x14ac:dyDescent="0.25">
      <c r="A24" s="4">
        <f t="shared" si="0"/>
        <v>18</v>
      </c>
      <c r="B24" s="6" t="s">
        <v>9</v>
      </c>
      <c r="C24" s="4">
        <v>2024</v>
      </c>
      <c r="D24" s="4" t="s">
        <v>87</v>
      </c>
      <c r="E24" s="21" t="s">
        <v>86</v>
      </c>
      <c r="F24" s="8">
        <v>1</v>
      </c>
      <c r="G24" s="36">
        <v>404681905.79000002</v>
      </c>
      <c r="H24" s="36">
        <v>20176136.960000001</v>
      </c>
      <c r="I24" s="29">
        <v>46570996.159999996</v>
      </c>
      <c r="J24" s="9">
        <v>6000</v>
      </c>
      <c r="K24" s="8">
        <v>259</v>
      </c>
      <c r="L24" s="20" t="s">
        <v>85</v>
      </c>
      <c r="M24" s="8" t="s">
        <v>84</v>
      </c>
      <c r="N24" s="4" t="s">
        <v>5</v>
      </c>
      <c r="O24" s="4" t="s">
        <v>4</v>
      </c>
      <c r="P24" s="4">
        <v>2024</v>
      </c>
    </row>
    <row r="25" spans="1:16" outlineLevel="1" x14ac:dyDescent="0.25">
      <c r="A25" s="4">
        <f t="shared" si="0"/>
        <v>19</v>
      </c>
      <c r="B25" s="6" t="s">
        <v>9</v>
      </c>
      <c r="C25" s="4">
        <v>2024</v>
      </c>
      <c r="D25" s="4" t="s">
        <v>83</v>
      </c>
      <c r="E25" s="16">
        <v>43405</v>
      </c>
      <c r="F25" s="8">
        <v>1</v>
      </c>
      <c r="G25" s="36">
        <v>404681905.79000002</v>
      </c>
      <c r="H25" s="36">
        <v>20176136.960000001</v>
      </c>
      <c r="I25" s="29">
        <v>43434858.520000003</v>
      </c>
      <c r="J25" s="9">
        <v>5295</v>
      </c>
      <c r="K25" s="8">
        <v>206</v>
      </c>
      <c r="L25" s="20" t="s">
        <v>82</v>
      </c>
      <c r="M25" s="4" t="s">
        <v>81</v>
      </c>
      <c r="N25" s="4" t="s">
        <v>5</v>
      </c>
      <c r="O25" s="4" t="s">
        <v>4</v>
      </c>
      <c r="P25" s="4">
        <v>2024</v>
      </c>
    </row>
    <row r="26" spans="1:16" outlineLevel="1" x14ac:dyDescent="0.25">
      <c r="A26" s="4">
        <f t="shared" si="0"/>
        <v>20</v>
      </c>
      <c r="B26" s="6" t="s">
        <v>9</v>
      </c>
      <c r="C26" s="4">
        <v>2024</v>
      </c>
      <c r="D26" s="8" t="s">
        <v>80</v>
      </c>
      <c r="E26" s="10" t="s">
        <v>79</v>
      </c>
      <c r="F26" s="8">
        <v>1</v>
      </c>
      <c r="G26" s="36">
        <v>404681905.79000002</v>
      </c>
      <c r="H26" s="36">
        <v>20176136.960000001</v>
      </c>
      <c r="I26" s="29">
        <v>37391669.590000004</v>
      </c>
      <c r="J26" s="9">
        <v>11079</v>
      </c>
      <c r="K26" s="8">
        <v>503</v>
      </c>
      <c r="L26" s="5" t="s">
        <v>78</v>
      </c>
      <c r="M26" s="4" t="s">
        <v>77</v>
      </c>
      <c r="N26" s="4" t="s">
        <v>5</v>
      </c>
      <c r="O26" s="4" t="s">
        <v>4</v>
      </c>
      <c r="P26" s="4">
        <v>2024</v>
      </c>
    </row>
    <row r="27" spans="1:16" outlineLevel="1" x14ac:dyDescent="0.25">
      <c r="A27" s="4">
        <f t="shared" si="0"/>
        <v>21</v>
      </c>
      <c r="B27" s="6" t="s">
        <v>9</v>
      </c>
      <c r="C27" s="4">
        <v>2024</v>
      </c>
      <c r="D27" s="4" t="s">
        <v>76</v>
      </c>
      <c r="E27" s="10" t="s">
        <v>75</v>
      </c>
      <c r="F27" s="8">
        <v>1</v>
      </c>
      <c r="G27" s="36">
        <v>404681905.79000002</v>
      </c>
      <c r="H27" s="36">
        <v>20176136.960000001</v>
      </c>
      <c r="I27" s="29">
        <v>51259264.579999998</v>
      </c>
      <c r="J27" s="9">
        <v>11409</v>
      </c>
      <c r="K27" s="8">
        <v>577</v>
      </c>
      <c r="L27" s="5" t="s">
        <v>74</v>
      </c>
      <c r="M27" s="4" t="s">
        <v>73</v>
      </c>
      <c r="N27" s="4" t="s">
        <v>45</v>
      </c>
      <c r="O27" s="4" t="s">
        <v>4</v>
      </c>
      <c r="P27" s="4">
        <v>2024</v>
      </c>
    </row>
    <row r="28" spans="1:16" x14ac:dyDescent="0.25">
      <c r="A28" s="4">
        <f t="shared" si="0"/>
        <v>22</v>
      </c>
      <c r="B28" s="6" t="s">
        <v>9</v>
      </c>
      <c r="C28" s="4">
        <v>2024</v>
      </c>
      <c r="D28" s="4" t="s">
        <v>72</v>
      </c>
      <c r="E28" s="10" t="s">
        <v>71</v>
      </c>
      <c r="F28" s="8">
        <v>1</v>
      </c>
      <c r="G28" s="36">
        <v>404681905.79000002</v>
      </c>
      <c r="H28" s="36">
        <v>20176136.960000001</v>
      </c>
      <c r="I28" s="29">
        <v>9251537.8900000006</v>
      </c>
      <c r="J28" s="9">
        <v>9961</v>
      </c>
      <c r="K28" s="8">
        <v>463</v>
      </c>
      <c r="L28" s="20" t="s">
        <v>70</v>
      </c>
      <c r="M28" s="4" t="s">
        <v>69</v>
      </c>
      <c r="N28" s="4" t="s">
        <v>5</v>
      </c>
      <c r="O28" s="4" t="s">
        <v>44</v>
      </c>
      <c r="P28" s="4">
        <v>2024</v>
      </c>
    </row>
    <row r="29" spans="1:16" x14ac:dyDescent="0.25">
      <c r="A29" s="4">
        <f t="shared" si="0"/>
        <v>23</v>
      </c>
      <c r="B29" s="6" t="s">
        <v>9</v>
      </c>
      <c r="C29" s="4">
        <v>2024</v>
      </c>
      <c r="D29" s="4" t="s">
        <v>68</v>
      </c>
      <c r="E29" s="10" t="s">
        <v>67</v>
      </c>
      <c r="F29" s="8">
        <v>1</v>
      </c>
      <c r="G29" s="36">
        <v>404681905.79000002</v>
      </c>
      <c r="H29" s="36">
        <v>20176136.960000001</v>
      </c>
      <c r="I29" s="29">
        <v>55234038.350000001</v>
      </c>
      <c r="J29" s="9">
        <v>10084</v>
      </c>
      <c r="K29" s="8">
        <v>465</v>
      </c>
      <c r="L29" s="5" t="s">
        <v>66</v>
      </c>
      <c r="M29" s="4" t="s">
        <v>65</v>
      </c>
      <c r="N29" s="4"/>
      <c r="O29" s="4"/>
      <c r="P29" s="4"/>
    </row>
    <row r="30" spans="1:16" x14ac:dyDescent="0.25">
      <c r="A30" s="4">
        <f t="shared" si="0"/>
        <v>24</v>
      </c>
      <c r="B30" s="6" t="s">
        <v>9</v>
      </c>
      <c r="C30" s="4">
        <v>2024</v>
      </c>
      <c r="D30" s="4" t="s">
        <v>64</v>
      </c>
      <c r="E30" s="10" t="s">
        <v>63</v>
      </c>
      <c r="F30" s="8">
        <v>1</v>
      </c>
      <c r="G30" s="36">
        <v>404681905.79000002</v>
      </c>
      <c r="H30" s="36">
        <v>20176136.960000001</v>
      </c>
      <c r="I30" s="29">
        <v>41663913.240000002</v>
      </c>
      <c r="J30" s="9">
        <v>4169</v>
      </c>
      <c r="K30" s="8">
        <v>82</v>
      </c>
      <c r="L30" s="19" t="s">
        <v>62</v>
      </c>
      <c r="M30" s="8" t="s">
        <v>61</v>
      </c>
      <c r="N30" s="4"/>
      <c r="O30" s="4"/>
      <c r="P30" s="4"/>
    </row>
    <row r="31" spans="1:16" x14ac:dyDescent="0.25">
      <c r="A31" s="4">
        <f t="shared" si="0"/>
        <v>25</v>
      </c>
      <c r="B31" s="13" t="s">
        <v>32</v>
      </c>
      <c r="C31" s="4">
        <v>2018</v>
      </c>
      <c r="D31" s="4" t="s">
        <v>60</v>
      </c>
      <c r="E31" s="10" t="s">
        <v>52</v>
      </c>
      <c r="F31" s="8">
        <v>1</v>
      </c>
      <c r="G31" s="36">
        <v>216203824</v>
      </c>
      <c r="H31" s="34">
        <f t="shared" ref="H31:H38" si="2">G31*20%/12*3</f>
        <v>10810191.200000001</v>
      </c>
      <c r="I31" s="29">
        <v>61352642.049999997</v>
      </c>
      <c r="J31" s="9">
        <v>3415</v>
      </c>
      <c r="K31" s="8">
        <v>440</v>
      </c>
      <c r="L31" s="19" t="s">
        <v>59</v>
      </c>
      <c r="M31" s="8" t="s">
        <v>58</v>
      </c>
      <c r="N31" s="4"/>
      <c r="O31" s="4"/>
      <c r="P31" s="4"/>
    </row>
    <row r="32" spans="1:16" x14ac:dyDescent="0.25">
      <c r="A32" s="4">
        <f t="shared" si="0"/>
        <v>26</v>
      </c>
      <c r="B32" s="13" t="s">
        <v>32</v>
      </c>
      <c r="C32" s="4">
        <v>2018</v>
      </c>
      <c r="D32" s="4" t="s">
        <v>57</v>
      </c>
      <c r="E32" s="10" t="s">
        <v>56</v>
      </c>
      <c r="F32" s="8">
        <v>1</v>
      </c>
      <c r="G32" s="36">
        <v>269523405</v>
      </c>
      <c r="H32" s="34">
        <f t="shared" si="2"/>
        <v>13476170.25</v>
      </c>
      <c r="I32" s="29">
        <v>71700226.230000004</v>
      </c>
      <c r="J32" s="9">
        <v>6287</v>
      </c>
      <c r="K32" s="8">
        <v>824</v>
      </c>
      <c r="L32" s="5" t="s">
        <v>55</v>
      </c>
      <c r="M32" s="4" t="s">
        <v>54</v>
      </c>
      <c r="N32" s="4"/>
      <c r="O32" s="4"/>
      <c r="P32" s="4"/>
    </row>
    <row r="33" spans="1:16" s="18" customFormat="1" ht="33" x14ac:dyDescent="0.25">
      <c r="A33" s="4">
        <f t="shared" si="0"/>
        <v>27</v>
      </c>
      <c r="B33" s="17" t="s">
        <v>36</v>
      </c>
      <c r="C33" s="4">
        <v>2024</v>
      </c>
      <c r="D33" s="14" t="s">
        <v>53</v>
      </c>
      <c r="E33" s="10" t="s">
        <v>52</v>
      </c>
      <c r="F33" s="8">
        <v>1</v>
      </c>
      <c r="G33" s="36">
        <v>286947752.92000002</v>
      </c>
      <c r="H33" s="36">
        <v>14306291.130000001</v>
      </c>
      <c r="I33" s="29">
        <v>45528573.689999998</v>
      </c>
      <c r="J33" s="9">
        <v>10369</v>
      </c>
      <c r="K33" s="15">
        <v>287</v>
      </c>
      <c r="L33" s="5" t="s">
        <v>51</v>
      </c>
      <c r="M33" s="14" t="s">
        <v>50</v>
      </c>
      <c r="N33" s="14"/>
      <c r="O33" s="14"/>
      <c r="P33" s="14"/>
    </row>
    <row r="34" spans="1:16" s="18" customFormat="1" ht="33" x14ac:dyDescent="0.25">
      <c r="A34" s="4">
        <f t="shared" si="0"/>
        <v>28</v>
      </c>
      <c r="B34" s="17" t="s">
        <v>49</v>
      </c>
      <c r="C34" s="4">
        <v>2003</v>
      </c>
      <c r="D34" s="14" t="s">
        <v>48</v>
      </c>
      <c r="E34" s="16">
        <v>37653</v>
      </c>
      <c r="F34" s="8">
        <v>1</v>
      </c>
      <c r="G34" s="36">
        <v>1276770834</v>
      </c>
      <c r="H34" s="34">
        <f t="shared" si="2"/>
        <v>63838541.700000003</v>
      </c>
      <c r="I34" s="29">
        <v>44161715</v>
      </c>
      <c r="J34" s="9">
        <v>8094</v>
      </c>
      <c r="K34" s="15">
        <v>1639</v>
      </c>
      <c r="L34" s="5" t="s">
        <v>47</v>
      </c>
      <c r="M34" s="14" t="s">
        <v>46</v>
      </c>
      <c r="N34" s="4" t="s">
        <v>45</v>
      </c>
      <c r="O34" s="4" t="s">
        <v>44</v>
      </c>
      <c r="P34" s="4">
        <v>2025</v>
      </c>
    </row>
    <row r="35" spans="1:16" s="18" customFormat="1" x14ac:dyDescent="0.25">
      <c r="A35" s="4">
        <f t="shared" si="0"/>
        <v>29</v>
      </c>
      <c r="B35" s="17" t="s">
        <v>36</v>
      </c>
      <c r="C35" s="4">
        <v>2024</v>
      </c>
      <c r="D35" s="14" t="s">
        <v>43</v>
      </c>
      <c r="E35" s="10" t="s">
        <v>42</v>
      </c>
      <c r="F35" s="8">
        <v>1</v>
      </c>
      <c r="G35" s="36">
        <v>286947752.92000002</v>
      </c>
      <c r="H35" s="36">
        <v>14306291.130000001</v>
      </c>
      <c r="I35" s="29">
        <v>28046809.120000001</v>
      </c>
      <c r="J35" s="9">
        <v>8454</v>
      </c>
      <c r="K35" s="15">
        <v>262</v>
      </c>
      <c r="L35" s="5" t="s">
        <v>41</v>
      </c>
      <c r="M35" s="14" t="s">
        <v>40</v>
      </c>
      <c r="N35" s="14"/>
      <c r="O35" s="14"/>
      <c r="P35" s="14"/>
    </row>
    <row r="36" spans="1:16" s="18" customFormat="1" ht="33" x14ac:dyDescent="0.25">
      <c r="A36" s="4">
        <f t="shared" si="0"/>
        <v>30</v>
      </c>
      <c r="B36" s="13" t="s">
        <v>32</v>
      </c>
      <c r="C36" s="4">
        <v>2018</v>
      </c>
      <c r="D36" s="14" t="s">
        <v>39</v>
      </c>
      <c r="E36" s="16">
        <v>43497</v>
      </c>
      <c r="F36" s="8">
        <v>1</v>
      </c>
      <c r="G36" s="36">
        <v>235832979</v>
      </c>
      <c r="H36" s="34">
        <f t="shared" si="2"/>
        <v>11791648.950000001</v>
      </c>
      <c r="I36" s="29">
        <v>57167382.869999997</v>
      </c>
      <c r="J36" s="9">
        <v>7777</v>
      </c>
      <c r="K36" s="15">
        <v>1024</v>
      </c>
      <c r="L36" s="5" t="s">
        <v>38</v>
      </c>
      <c r="M36" s="14" t="s">
        <v>37</v>
      </c>
      <c r="N36" s="14"/>
      <c r="O36" s="14"/>
      <c r="P36" s="14"/>
    </row>
    <row r="37" spans="1:16" x14ac:dyDescent="0.25">
      <c r="A37" s="4">
        <f t="shared" si="0"/>
        <v>31</v>
      </c>
      <c r="B37" s="17" t="s">
        <v>36</v>
      </c>
      <c r="C37" s="4">
        <v>2024</v>
      </c>
      <c r="D37" s="14" t="s">
        <v>35</v>
      </c>
      <c r="E37" s="16">
        <v>43282</v>
      </c>
      <c r="F37" s="8">
        <v>1</v>
      </c>
      <c r="G37" s="36">
        <v>286947752.92000002</v>
      </c>
      <c r="H37" s="36">
        <v>14306291.130000001</v>
      </c>
      <c r="I37" s="29">
        <v>37414298.630000003</v>
      </c>
      <c r="J37" s="9">
        <v>11750</v>
      </c>
      <c r="K37" s="15">
        <v>438</v>
      </c>
      <c r="L37" s="5" t="s">
        <v>34</v>
      </c>
      <c r="M37" s="14" t="s">
        <v>33</v>
      </c>
      <c r="N37" s="4"/>
      <c r="O37" s="4"/>
      <c r="P37" s="4"/>
    </row>
    <row r="38" spans="1:16" x14ac:dyDescent="0.25">
      <c r="A38" s="4">
        <f t="shared" si="0"/>
        <v>32</v>
      </c>
      <c r="B38" s="13" t="s">
        <v>32</v>
      </c>
      <c r="C38" s="4">
        <v>2020</v>
      </c>
      <c r="D38" s="4" t="s">
        <v>31</v>
      </c>
      <c r="E38" s="10" t="s">
        <v>30</v>
      </c>
      <c r="F38" s="8">
        <v>1</v>
      </c>
      <c r="G38" s="36">
        <v>315495000</v>
      </c>
      <c r="H38" s="34">
        <f t="shared" si="2"/>
        <v>15774750</v>
      </c>
      <c r="I38" s="29">
        <v>63935018.549999997</v>
      </c>
      <c r="J38" s="9">
        <v>8244</v>
      </c>
      <c r="K38" s="8">
        <v>1013</v>
      </c>
      <c r="L38" s="5" t="s">
        <v>29</v>
      </c>
      <c r="M38" s="8"/>
      <c r="N38" s="4"/>
      <c r="O38" s="4"/>
      <c r="P38" s="4"/>
    </row>
    <row r="39" spans="1:16" x14ac:dyDescent="0.25">
      <c r="A39" s="7"/>
      <c r="B39" s="74" t="s">
        <v>28</v>
      </c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</row>
    <row r="40" spans="1:16" x14ac:dyDescent="0.25">
      <c r="A40" s="4">
        <f>+A38+1</f>
        <v>33</v>
      </c>
      <c r="B40" s="6" t="s">
        <v>27</v>
      </c>
      <c r="C40" s="4">
        <v>2008</v>
      </c>
      <c r="D40" s="4" t="s">
        <v>26</v>
      </c>
      <c r="E40" s="12" t="s">
        <v>25</v>
      </c>
      <c r="F40" s="11">
        <v>1</v>
      </c>
      <c r="G40" s="36">
        <v>18661994.93</v>
      </c>
      <c r="H40" s="33">
        <v>0</v>
      </c>
      <c r="I40" s="30">
        <v>63955435.170000002</v>
      </c>
      <c r="J40" s="9">
        <v>1258</v>
      </c>
      <c r="K40" s="8">
        <v>140</v>
      </c>
      <c r="L40" s="5" t="s">
        <v>24</v>
      </c>
      <c r="M40" s="4" t="s">
        <v>23</v>
      </c>
      <c r="N40" s="4"/>
      <c r="O40" s="4"/>
      <c r="P40" s="4"/>
    </row>
    <row r="41" spans="1:16" ht="16.5" customHeight="1" x14ac:dyDescent="0.25">
      <c r="A41" s="7"/>
      <c r="B41" s="74" t="s">
        <v>22</v>
      </c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</row>
    <row r="42" spans="1:16" x14ac:dyDescent="0.25">
      <c r="A42" s="4">
        <f>+A40+1</f>
        <v>34</v>
      </c>
      <c r="B42" s="6" t="s">
        <v>21</v>
      </c>
      <c r="C42" s="4">
        <v>2016</v>
      </c>
      <c r="D42" s="4" t="s">
        <v>20</v>
      </c>
      <c r="E42" s="10" t="s">
        <v>19</v>
      </c>
      <c r="F42" s="11">
        <v>1</v>
      </c>
      <c r="G42" s="36">
        <v>293849402</v>
      </c>
      <c r="H42" s="34">
        <v>14692470.1</v>
      </c>
      <c r="I42" s="30">
        <v>38671196.710000001</v>
      </c>
      <c r="J42" s="9">
        <v>4242</v>
      </c>
      <c r="K42" s="8">
        <v>561</v>
      </c>
      <c r="L42" s="5" t="s">
        <v>18</v>
      </c>
      <c r="M42" s="4" t="s">
        <v>17</v>
      </c>
      <c r="N42" s="4"/>
      <c r="O42" s="4"/>
      <c r="P42" s="4"/>
    </row>
    <row r="43" spans="1:16" ht="16.5" customHeight="1" x14ac:dyDescent="0.25">
      <c r="A43" s="7"/>
      <c r="B43" s="74" t="s">
        <v>16</v>
      </c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</row>
    <row r="44" spans="1:16" x14ac:dyDescent="0.25">
      <c r="A44" s="4">
        <f>+A42+1</f>
        <v>35</v>
      </c>
      <c r="B44" s="6" t="s">
        <v>15</v>
      </c>
      <c r="C44" s="4">
        <v>2016</v>
      </c>
      <c r="D44" s="4" t="s">
        <v>14</v>
      </c>
      <c r="E44" s="10" t="s">
        <v>13</v>
      </c>
      <c r="F44" s="8">
        <v>1</v>
      </c>
      <c r="G44" s="36">
        <v>99089487</v>
      </c>
      <c r="H44" s="35">
        <v>4954474.3499999996</v>
      </c>
      <c r="I44" s="31">
        <v>56724277.450000003</v>
      </c>
      <c r="J44" s="9">
        <v>11530</v>
      </c>
      <c r="K44" s="8">
        <v>1095</v>
      </c>
      <c r="L44" s="5" t="s">
        <v>12</v>
      </c>
      <c r="M44" s="4" t="s">
        <v>11</v>
      </c>
      <c r="N44" s="4"/>
      <c r="O44" s="4"/>
      <c r="P44" s="4"/>
    </row>
    <row r="45" spans="1:16" ht="16.5" customHeight="1" x14ac:dyDescent="0.25">
      <c r="A45" s="7"/>
      <c r="B45" s="74" t="s">
        <v>10</v>
      </c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</row>
    <row r="46" spans="1:16" x14ac:dyDescent="0.25">
      <c r="A46" s="4">
        <v>36</v>
      </c>
      <c r="B46" s="6" t="s">
        <v>9</v>
      </c>
      <c r="C46" s="4">
        <v>2024</v>
      </c>
      <c r="D46" s="4" t="s">
        <v>8</v>
      </c>
      <c r="E46" s="16">
        <v>43405</v>
      </c>
      <c r="F46" s="4">
        <v>1</v>
      </c>
      <c r="G46" s="36">
        <v>404681906.80000001</v>
      </c>
      <c r="H46" s="8">
        <v>20176137</v>
      </c>
      <c r="I46" s="29">
        <v>46592143.789999999</v>
      </c>
      <c r="J46" s="4">
        <v>10070</v>
      </c>
      <c r="K46" s="4">
        <v>427</v>
      </c>
      <c r="L46" s="5" t="s">
        <v>7</v>
      </c>
      <c r="M46" s="4" t="s">
        <v>6</v>
      </c>
      <c r="N46" s="4" t="s">
        <v>5</v>
      </c>
      <c r="O46" s="4" t="s">
        <v>4</v>
      </c>
      <c r="P46" s="4">
        <v>2024</v>
      </c>
    </row>
    <row r="47" spans="1:16" x14ac:dyDescent="0.25">
      <c r="A47" s="4">
        <v>37</v>
      </c>
      <c r="B47" s="6" t="s">
        <v>3</v>
      </c>
      <c r="C47" s="4">
        <v>2022</v>
      </c>
      <c r="D47" s="4" t="s">
        <v>2</v>
      </c>
      <c r="E47" s="4"/>
      <c r="F47" s="4">
        <v>1</v>
      </c>
      <c r="G47" s="36">
        <v>365247391</v>
      </c>
      <c r="H47" s="8">
        <v>18262369.550000001</v>
      </c>
      <c r="I47" s="29">
        <v>22701917.48</v>
      </c>
      <c r="J47" s="4">
        <v>12337</v>
      </c>
      <c r="K47" s="4">
        <v>1670</v>
      </c>
      <c r="L47" s="5" t="s">
        <v>1</v>
      </c>
      <c r="M47" s="4" t="s">
        <v>0</v>
      </c>
      <c r="N47" s="4"/>
      <c r="O47" s="4"/>
      <c r="P47" s="4"/>
    </row>
    <row r="48" spans="1:16" ht="16.5" customHeight="1" x14ac:dyDescent="0.25">
      <c r="A48" s="7"/>
      <c r="B48" s="74" t="s">
        <v>165</v>
      </c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</row>
    <row r="49" spans="1:16" x14ac:dyDescent="0.25">
      <c r="A49" s="4">
        <v>38</v>
      </c>
      <c r="B49" s="6" t="s">
        <v>9</v>
      </c>
      <c r="C49" s="4">
        <v>2024</v>
      </c>
      <c r="D49" s="4" t="s">
        <v>166</v>
      </c>
      <c r="E49" s="37">
        <v>45559</v>
      </c>
      <c r="F49" s="4">
        <v>1</v>
      </c>
      <c r="G49" s="4">
        <v>404136882.44999999</v>
      </c>
      <c r="H49" s="4">
        <v>13471229.42</v>
      </c>
      <c r="I49" s="38">
        <v>9352000</v>
      </c>
      <c r="J49" s="4">
        <v>9311</v>
      </c>
      <c r="K49" s="4">
        <v>10480</v>
      </c>
      <c r="L49" s="5" t="s">
        <v>167</v>
      </c>
      <c r="M49" s="4" t="s">
        <v>168</v>
      </c>
      <c r="N49" s="4" t="s">
        <v>5</v>
      </c>
      <c r="O49" s="4" t="s">
        <v>44</v>
      </c>
      <c r="P49" s="4">
        <v>2024</v>
      </c>
    </row>
    <row r="50" spans="1:16" x14ac:dyDescent="0.25">
      <c r="A50" s="4">
        <f>+A49+1</f>
        <v>39</v>
      </c>
      <c r="B50" s="6" t="s">
        <v>169</v>
      </c>
      <c r="C50" s="4">
        <v>2018</v>
      </c>
      <c r="D50" s="4" t="s">
        <v>170</v>
      </c>
      <c r="E50" s="39">
        <v>45579</v>
      </c>
      <c r="F50" s="4">
        <v>1</v>
      </c>
      <c r="G50" s="4">
        <v>269523405</v>
      </c>
      <c r="H50" s="4">
        <v>127110382.98</v>
      </c>
      <c r="I50" s="4">
        <v>76158042.079999998</v>
      </c>
      <c r="J50" s="4">
        <v>1705</v>
      </c>
      <c r="K50" s="4">
        <v>297982</v>
      </c>
      <c r="L50" s="5" t="s">
        <v>171</v>
      </c>
      <c r="M50" s="4" t="s">
        <v>172</v>
      </c>
      <c r="N50" s="4"/>
      <c r="O50" s="4"/>
      <c r="P50" s="4"/>
    </row>
    <row r="51" spans="1:16" s="18" customFormat="1" x14ac:dyDescent="0.25">
      <c r="A51" s="4">
        <f>+A50+1</f>
        <v>40</v>
      </c>
      <c r="B51" s="13" t="s">
        <v>169</v>
      </c>
      <c r="C51" s="4">
        <v>2021</v>
      </c>
      <c r="D51" s="4" t="s">
        <v>173</v>
      </c>
      <c r="E51" s="39">
        <v>45579</v>
      </c>
      <c r="F51" s="4">
        <v>1</v>
      </c>
      <c r="G51" s="4">
        <v>288809068.50999999</v>
      </c>
      <c r="H51" s="4">
        <v>136702959.15000001</v>
      </c>
      <c r="I51" s="4">
        <v>3511863.87</v>
      </c>
      <c r="J51" s="4">
        <v>7991</v>
      </c>
      <c r="K51" s="4">
        <v>122046</v>
      </c>
      <c r="L51" s="40" t="s">
        <v>174</v>
      </c>
      <c r="M51" s="4" t="s">
        <v>175</v>
      </c>
      <c r="N51" s="4" t="s">
        <v>45</v>
      </c>
      <c r="O51" s="4" t="s">
        <v>44</v>
      </c>
      <c r="P51" s="4">
        <v>2024</v>
      </c>
    </row>
    <row r="52" spans="1:16" x14ac:dyDescent="0.25">
      <c r="A52" s="4">
        <f>+A51+1</f>
        <v>41</v>
      </c>
      <c r="B52" s="6" t="s">
        <v>176</v>
      </c>
      <c r="C52" s="4">
        <v>2000</v>
      </c>
      <c r="D52" s="4" t="s">
        <v>177</v>
      </c>
      <c r="E52" s="39">
        <v>36557</v>
      </c>
      <c r="F52" s="4">
        <v>1</v>
      </c>
      <c r="G52" s="4">
        <v>37748376</v>
      </c>
      <c r="H52" s="4">
        <v>22051342.98</v>
      </c>
      <c r="I52" s="4">
        <v>200640.03</v>
      </c>
      <c r="J52" s="4">
        <v>5281</v>
      </c>
      <c r="K52" s="4">
        <v>685983</v>
      </c>
      <c r="L52" s="5" t="s">
        <v>178</v>
      </c>
      <c r="M52" s="4" t="s">
        <v>179</v>
      </c>
      <c r="N52" s="4"/>
      <c r="O52" s="4"/>
      <c r="P52" s="4"/>
    </row>
    <row r="53" spans="1:16" x14ac:dyDescent="0.25">
      <c r="A53" s="4">
        <f>+A52+1</f>
        <v>42</v>
      </c>
      <c r="B53" s="6" t="s">
        <v>180</v>
      </c>
      <c r="C53" s="4">
        <v>2018</v>
      </c>
      <c r="D53" s="4" t="s">
        <v>181</v>
      </c>
      <c r="E53" s="39">
        <v>43374</v>
      </c>
      <c r="F53" s="4">
        <v>1</v>
      </c>
      <c r="G53" s="4">
        <v>99089487</v>
      </c>
      <c r="H53" s="4">
        <v>49543159.460000001</v>
      </c>
      <c r="I53" s="38">
        <v>1002203</v>
      </c>
      <c r="J53" s="4">
        <v>4005</v>
      </c>
      <c r="K53" s="4">
        <v>222534</v>
      </c>
      <c r="L53" s="5" t="s">
        <v>182</v>
      </c>
      <c r="M53" s="4" t="s">
        <v>183</v>
      </c>
      <c r="N53" s="4" t="s">
        <v>5</v>
      </c>
      <c r="O53" s="4" t="s">
        <v>4</v>
      </c>
      <c r="P53" s="4">
        <v>2024</v>
      </c>
    </row>
    <row r="54" spans="1:16" x14ac:dyDescent="0.25">
      <c r="A54" s="4">
        <f>+A53+1</f>
        <v>43</v>
      </c>
      <c r="B54" s="6" t="s">
        <v>9</v>
      </c>
      <c r="C54" s="4">
        <v>2024</v>
      </c>
      <c r="D54" s="4" t="s">
        <v>184</v>
      </c>
      <c r="E54" s="39">
        <v>45553</v>
      </c>
      <c r="F54" s="4">
        <v>1</v>
      </c>
      <c r="G54" s="4">
        <v>404136882.44999999</v>
      </c>
      <c r="H54" s="4">
        <v>13471229.42</v>
      </c>
      <c r="I54" s="38">
        <v>9520000</v>
      </c>
      <c r="J54" s="4">
        <v>8437</v>
      </c>
      <c r="K54" s="4">
        <v>13200</v>
      </c>
      <c r="L54" s="5" t="s">
        <v>185</v>
      </c>
      <c r="M54" s="4" t="s">
        <v>186</v>
      </c>
      <c r="N54" s="4" t="s">
        <v>5</v>
      </c>
      <c r="O54" s="4" t="s">
        <v>4</v>
      </c>
      <c r="P54" s="4"/>
    </row>
    <row r="55" spans="1:16" x14ac:dyDescent="0.25">
      <c r="A55" s="7"/>
      <c r="B55" s="74" t="s">
        <v>231</v>
      </c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</row>
    <row r="56" spans="1:16" x14ac:dyDescent="0.25">
      <c r="A56" s="4">
        <v>44</v>
      </c>
      <c r="B56" s="4" t="s">
        <v>9</v>
      </c>
      <c r="C56" s="4">
        <v>2024</v>
      </c>
      <c r="D56" s="4" t="s">
        <v>187</v>
      </c>
      <c r="E56" s="41" t="s">
        <v>188</v>
      </c>
      <c r="F56" s="1">
        <v>1</v>
      </c>
      <c r="G56" s="42">
        <v>396898214</v>
      </c>
      <c r="H56" s="42">
        <v>6614970.2300000004</v>
      </c>
      <c r="I56" s="42">
        <v>6614970.2300000004</v>
      </c>
      <c r="J56" s="43">
        <v>8855</v>
      </c>
      <c r="K56" s="43">
        <v>23360</v>
      </c>
      <c r="L56" s="4" t="s">
        <v>189</v>
      </c>
      <c r="M56" s="4" t="s">
        <v>190</v>
      </c>
      <c r="N56" s="4" t="s">
        <v>5</v>
      </c>
      <c r="O56" s="4" t="s">
        <v>44</v>
      </c>
      <c r="P56" s="4">
        <v>2024</v>
      </c>
    </row>
    <row r="57" spans="1:16" x14ac:dyDescent="0.25">
      <c r="A57" s="4">
        <f t="shared" ref="A57:A65" si="3">+A56+1</f>
        <v>45</v>
      </c>
      <c r="B57" s="4" t="s">
        <v>21</v>
      </c>
      <c r="C57" s="4">
        <v>2017</v>
      </c>
      <c r="D57" s="4" t="s">
        <v>191</v>
      </c>
      <c r="E57" s="41" t="s">
        <v>107</v>
      </c>
      <c r="F57" s="1">
        <v>1</v>
      </c>
      <c r="G57" s="42">
        <v>293849402</v>
      </c>
      <c r="H57" s="42">
        <v>4897490.03</v>
      </c>
      <c r="I57" s="42">
        <v>4897490.03</v>
      </c>
      <c r="J57" s="1">
        <v>10386</v>
      </c>
      <c r="K57" s="43">
        <v>349315</v>
      </c>
      <c r="L57" s="4" t="s">
        <v>192</v>
      </c>
      <c r="M57" s="4" t="s">
        <v>193</v>
      </c>
      <c r="N57" s="4" t="s">
        <v>5</v>
      </c>
      <c r="O57" s="4" t="s">
        <v>4</v>
      </c>
      <c r="P57" s="4">
        <v>2024</v>
      </c>
    </row>
    <row r="58" spans="1:16" x14ac:dyDescent="0.25">
      <c r="A58" s="4">
        <f t="shared" si="3"/>
        <v>46</v>
      </c>
      <c r="B58" s="4" t="s">
        <v>21</v>
      </c>
      <c r="C58" s="4">
        <v>2017</v>
      </c>
      <c r="D58" s="4" t="s">
        <v>194</v>
      </c>
      <c r="E58" s="44">
        <v>42795</v>
      </c>
      <c r="F58" s="1">
        <v>1</v>
      </c>
      <c r="G58" s="42">
        <v>185910752</v>
      </c>
      <c r="H58" s="42">
        <v>3098512.53</v>
      </c>
      <c r="I58" s="42">
        <v>3098512.53</v>
      </c>
      <c r="J58" s="1">
        <v>12887</v>
      </c>
      <c r="K58" s="43">
        <v>480943</v>
      </c>
      <c r="L58" s="4" t="s">
        <v>195</v>
      </c>
      <c r="M58" s="4" t="s">
        <v>196</v>
      </c>
      <c r="N58" s="4"/>
      <c r="O58" s="4"/>
      <c r="P58" s="4"/>
    </row>
    <row r="59" spans="1:16" x14ac:dyDescent="0.25">
      <c r="A59" s="4">
        <f t="shared" si="3"/>
        <v>47</v>
      </c>
      <c r="B59" s="4" t="s">
        <v>197</v>
      </c>
      <c r="C59" s="4">
        <v>2015</v>
      </c>
      <c r="D59" s="4" t="s">
        <v>198</v>
      </c>
      <c r="E59" s="41" t="s">
        <v>199</v>
      </c>
      <c r="F59" s="1">
        <v>1</v>
      </c>
      <c r="G59" s="42">
        <v>169867692</v>
      </c>
      <c r="H59" s="42">
        <v>2831128.2</v>
      </c>
      <c r="I59" s="42">
        <v>2831128.2</v>
      </c>
      <c r="J59" s="1">
        <v>13028</v>
      </c>
      <c r="K59" s="43">
        <v>368375</v>
      </c>
      <c r="L59" s="4" t="s">
        <v>200</v>
      </c>
      <c r="M59" s="4" t="s">
        <v>201</v>
      </c>
      <c r="N59" s="4"/>
      <c r="O59" s="4"/>
      <c r="P59" s="4"/>
    </row>
    <row r="60" spans="1:16" x14ac:dyDescent="0.25">
      <c r="A60" s="4">
        <f t="shared" si="3"/>
        <v>48</v>
      </c>
      <c r="B60" s="4" t="s">
        <v>15</v>
      </c>
      <c r="C60" s="4">
        <v>2017</v>
      </c>
      <c r="D60" s="24" t="s">
        <v>202</v>
      </c>
      <c r="E60" s="41" t="s">
        <v>67</v>
      </c>
      <c r="F60" s="1">
        <v>1</v>
      </c>
      <c r="G60" s="42">
        <v>135537641</v>
      </c>
      <c r="H60" s="42">
        <v>2258960.6800000002</v>
      </c>
      <c r="I60" s="42">
        <v>2258960.6800000002</v>
      </c>
      <c r="J60" s="1">
        <v>10464</v>
      </c>
      <c r="K60" s="43">
        <v>389806</v>
      </c>
      <c r="L60" s="4" t="s">
        <v>203</v>
      </c>
      <c r="M60" s="4" t="s">
        <v>204</v>
      </c>
      <c r="N60" s="4" t="s">
        <v>45</v>
      </c>
      <c r="O60" s="4" t="s">
        <v>4</v>
      </c>
      <c r="P60" s="4">
        <v>2024</v>
      </c>
    </row>
    <row r="61" spans="1:16" x14ac:dyDescent="0.25">
      <c r="A61" s="4">
        <f t="shared" si="3"/>
        <v>49</v>
      </c>
      <c r="B61" s="4" t="s">
        <v>15</v>
      </c>
      <c r="C61" s="4">
        <v>2015</v>
      </c>
      <c r="D61" s="4" t="s">
        <v>205</v>
      </c>
      <c r="E61" s="44">
        <v>45566</v>
      </c>
      <c r="F61" s="1">
        <v>1</v>
      </c>
      <c r="G61" s="42">
        <v>72665624</v>
      </c>
      <c r="H61" s="42">
        <v>1211093.73</v>
      </c>
      <c r="I61" s="42">
        <v>1211093.73</v>
      </c>
      <c r="J61" s="1">
        <v>9073</v>
      </c>
      <c r="K61" s="43">
        <v>313200</v>
      </c>
      <c r="L61" s="4" t="s">
        <v>206</v>
      </c>
      <c r="M61" s="4" t="s">
        <v>207</v>
      </c>
      <c r="N61" s="4" t="s">
        <v>45</v>
      </c>
      <c r="O61" s="4" t="s">
        <v>4</v>
      </c>
      <c r="P61" s="4">
        <v>2025</v>
      </c>
    </row>
    <row r="62" spans="1:16" x14ac:dyDescent="0.25">
      <c r="A62" s="4">
        <f t="shared" si="3"/>
        <v>50</v>
      </c>
      <c r="B62" s="4" t="s">
        <v>208</v>
      </c>
      <c r="C62" s="4">
        <v>2018</v>
      </c>
      <c r="D62" s="24" t="s">
        <v>209</v>
      </c>
      <c r="E62" s="41" t="s">
        <v>210</v>
      </c>
      <c r="F62" s="1">
        <v>1</v>
      </c>
      <c r="G62" s="42">
        <v>73798075</v>
      </c>
      <c r="H62" s="42">
        <v>1229967.92</v>
      </c>
      <c r="I62" s="42">
        <v>1229967.92</v>
      </c>
      <c r="J62" s="1">
        <v>13265</v>
      </c>
      <c r="K62" s="43">
        <v>294634</v>
      </c>
      <c r="L62" s="4" t="s">
        <v>211</v>
      </c>
      <c r="M62" s="4" t="s">
        <v>212</v>
      </c>
      <c r="N62" s="4" t="s">
        <v>45</v>
      </c>
      <c r="O62" s="4" t="s">
        <v>4</v>
      </c>
      <c r="P62" s="4">
        <v>2025</v>
      </c>
    </row>
    <row r="63" spans="1:16" x14ac:dyDescent="0.25">
      <c r="A63" s="4">
        <f t="shared" si="3"/>
        <v>51</v>
      </c>
      <c r="B63" s="4" t="s">
        <v>21</v>
      </c>
      <c r="C63" s="4">
        <v>2017</v>
      </c>
      <c r="D63" s="4" t="s">
        <v>213</v>
      </c>
      <c r="E63" s="44">
        <v>45597</v>
      </c>
      <c r="F63" s="1">
        <v>1</v>
      </c>
      <c r="G63" s="42">
        <v>293849402</v>
      </c>
      <c r="H63" s="42">
        <v>4897490.03</v>
      </c>
      <c r="I63" s="42">
        <v>4897490.03</v>
      </c>
      <c r="J63" s="1">
        <v>6517</v>
      </c>
      <c r="K63" s="43">
        <v>324015</v>
      </c>
      <c r="L63" s="4" t="s">
        <v>214</v>
      </c>
      <c r="M63" s="4" t="s">
        <v>215</v>
      </c>
      <c r="N63" s="4" t="s">
        <v>5</v>
      </c>
      <c r="O63" s="4" t="s">
        <v>4</v>
      </c>
      <c r="P63" s="4">
        <v>2025</v>
      </c>
    </row>
    <row r="64" spans="1:16" x14ac:dyDescent="0.25">
      <c r="A64" s="4">
        <f t="shared" si="3"/>
        <v>52</v>
      </c>
      <c r="B64" s="4" t="s">
        <v>216</v>
      </c>
      <c r="C64" s="4">
        <v>2015</v>
      </c>
      <c r="D64" s="4" t="s">
        <v>217</v>
      </c>
      <c r="E64" s="48">
        <v>44837</v>
      </c>
      <c r="F64" s="1">
        <v>1</v>
      </c>
      <c r="G64" s="49">
        <v>45449045</v>
      </c>
      <c r="H64" s="49">
        <v>757484.08</v>
      </c>
      <c r="I64" s="49">
        <v>757484.08</v>
      </c>
      <c r="J64" s="1">
        <v>14707</v>
      </c>
      <c r="K64" s="43">
        <v>322339</v>
      </c>
      <c r="L64" s="4" t="s">
        <v>218</v>
      </c>
      <c r="M64" s="4" t="s">
        <v>219</v>
      </c>
      <c r="N64" s="4"/>
      <c r="O64" s="4"/>
      <c r="P64" s="4"/>
    </row>
    <row r="65" spans="1:16" x14ac:dyDescent="0.25">
      <c r="A65" s="4">
        <f t="shared" si="3"/>
        <v>53</v>
      </c>
      <c r="B65" s="4" t="s">
        <v>220</v>
      </c>
      <c r="C65" s="4">
        <v>2019</v>
      </c>
      <c r="D65" s="4" t="s">
        <v>221</v>
      </c>
      <c r="E65" s="50">
        <v>43497</v>
      </c>
      <c r="F65" s="4"/>
      <c r="G65" s="4"/>
      <c r="H65" s="4"/>
      <c r="I65" s="4"/>
      <c r="J65" s="4"/>
      <c r="K65" s="4"/>
      <c r="L65" s="45" t="s">
        <v>222</v>
      </c>
      <c r="M65" s="45" t="s">
        <v>223</v>
      </c>
      <c r="N65" s="4"/>
      <c r="O65" s="4"/>
      <c r="P65" s="4"/>
    </row>
    <row r="66" spans="1:16" ht="16.5" customHeight="1" x14ac:dyDescent="0.25">
      <c r="A66" s="4"/>
      <c r="B66" s="79" t="s">
        <v>224</v>
      </c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1:16" x14ac:dyDescent="0.25">
      <c r="A67" s="4">
        <f>A65+1</f>
        <v>54</v>
      </c>
      <c r="B67" s="4" t="s">
        <v>9</v>
      </c>
      <c r="C67" s="4">
        <v>2024</v>
      </c>
      <c r="D67" s="4" t="s">
        <v>225</v>
      </c>
      <c r="E67" s="46" t="s">
        <v>188</v>
      </c>
      <c r="F67" s="1">
        <v>1</v>
      </c>
      <c r="G67" s="47">
        <v>396898214</v>
      </c>
      <c r="H67" s="47">
        <v>6614970.2300000004</v>
      </c>
      <c r="I67" s="47">
        <v>6614970.2300000004</v>
      </c>
      <c r="J67" s="1">
        <v>13614</v>
      </c>
      <c r="K67" s="1">
        <v>15743</v>
      </c>
      <c r="L67" s="4" t="s">
        <v>226</v>
      </c>
      <c r="M67" s="4" t="s">
        <v>227</v>
      </c>
      <c r="N67" s="4" t="s">
        <v>5</v>
      </c>
      <c r="O67" s="4" t="s">
        <v>4</v>
      </c>
      <c r="P67" s="4">
        <v>2024</v>
      </c>
    </row>
    <row r="68" spans="1:16" x14ac:dyDescent="0.25">
      <c r="A68" s="4"/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1:16" x14ac:dyDescent="0.25">
      <c r="A69" s="4">
        <f>+A67+1</f>
        <v>55</v>
      </c>
      <c r="B69" s="4" t="s">
        <v>21</v>
      </c>
      <c r="C69" s="4">
        <v>2013</v>
      </c>
      <c r="D69" s="4" t="s">
        <v>228</v>
      </c>
      <c r="E69" s="44">
        <v>45581</v>
      </c>
      <c r="F69" s="1">
        <v>1</v>
      </c>
      <c r="G69" s="42">
        <v>178087401</v>
      </c>
      <c r="H69" s="42">
        <v>2968123.35</v>
      </c>
      <c r="I69" s="42">
        <v>2968123.35</v>
      </c>
      <c r="J69" s="1">
        <v>12040</v>
      </c>
      <c r="K69" s="1">
        <v>468631</v>
      </c>
      <c r="L69" s="4" t="s">
        <v>229</v>
      </c>
      <c r="M69" s="4" t="s">
        <v>230</v>
      </c>
      <c r="N69" s="4"/>
      <c r="O69" s="4"/>
      <c r="P69" s="4"/>
    </row>
    <row r="70" spans="1:16" x14ac:dyDescent="0.25">
      <c r="A70" s="7"/>
      <c r="B70" s="74" t="s">
        <v>232</v>
      </c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</row>
    <row r="71" spans="1:16" ht="33" x14ac:dyDescent="0.25">
      <c r="A71" s="4">
        <v>56</v>
      </c>
      <c r="B71" s="6" t="s">
        <v>233</v>
      </c>
      <c r="C71" s="4">
        <v>2017</v>
      </c>
      <c r="D71" s="4" t="s">
        <v>234</v>
      </c>
      <c r="E71" s="50">
        <v>36702</v>
      </c>
      <c r="F71" s="4">
        <v>1</v>
      </c>
      <c r="G71" s="24">
        <f>832351691</f>
        <v>832351691</v>
      </c>
      <c r="H71" s="51">
        <v>91602100.5</v>
      </c>
      <c r="I71" s="4"/>
      <c r="J71" s="4">
        <v>14869</v>
      </c>
      <c r="K71" s="4">
        <v>387500</v>
      </c>
      <c r="L71" s="5" t="s">
        <v>235</v>
      </c>
      <c r="M71" s="4" t="s">
        <v>236</v>
      </c>
      <c r="N71" s="8"/>
      <c r="O71" s="8"/>
      <c r="P71" s="8"/>
    </row>
    <row r="72" spans="1:16" x14ac:dyDescent="0.25">
      <c r="A72" s="4">
        <f t="shared" ref="A72:A82" si="4">+A71+1</f>
        <v>57</v>
      </c>
      <c r="B72" s="6" t="s">
        <v>237</v>
      </c>
      <c r="C72" s="4">
        <v>2020</v>
      </c>
      <c r="D72" s="4" t="s">
        <v>238</v>
      </c>
      <c r="E72" s="50">
        <v>36550</v>
      </c>
      <c r="F72" s="4">
        <v>1</v>
      </c>
      <c r="G72" s="24">
        <v>346113044</v>
      </c>
      <c r="H72" s="51">
        <v>90510154.900000006</v>
      </c>
      <c r="I72" s="4"/>
      <c r="J72" s="4">
        <v>13424</v>
      </c>
      <c r="K72" s="4">
        <v>172109</v>
      </c>
      <c r="L72" s="5" t="s">
        <v>239</v>
      </c>
      <c r="M72" s="4" t="s">
        <v>240</v>
      </c>
      <c r="N72" s="8" t="s">
        <v>5</v>
      </c>
      <c r="O72" s="8" t="s">
        <v>44</v>
      </c>
      <c r="P72" s="8">
        <v>2024</v>
      </c>
    </row>
    <row r="73" spans="1:16" x14ac:dyDescent="0.25">
      <c r="A73" s="4">
        <f t="shared" si="4"/>
        <v>58</v>
      </c>
      <c r="B73" s="6" t="s">
        <v>21</v>
      </c>
      <c r="C73" s="4">
        <v>2015</v>
      </c>
      <c r="D73" s="4" t="s">
        <v>241</v>
      </c>
      <c r="E73" s="4" t="s">
        <v>242</v>
      </c>
      <c r="F73" s="4">
        <v>1</v>
      </c>
      <c r="G73" s="24">
        <v>185910752</v>
      </c>
      <c r="H73" s="51">
        <v>90570818.599999994</v>
      </c>
      <c r="I73" s="4"/>
      <c r="J73" s="4">
        <v>19258</v>
      </c>
      <c r="K73" s="4">
        <v>582243</v>
      </c>
      <c r="L73" s="5" t="s">
        <v>243</v>
      </c>
      <c r="M73" s="4" t="s">
        <v>244</v>
      </c>
      <c r="N73" s="4" t="s">
        <v>5</v>
      </c>
      <c r="O73" s="4" t="s">
        <v>4</v>
      </c>
      <c r="P73" s="4">
        <v>2025</v>
      </c>
    </row>
    <row r="74" spans="1:16" x14ac:dyDescent="0.25">
      <c r="A74" s="4">
        <f t="shared" si="4"/>
        <v>59</v>
      </c>
      <c r="B74" s="6" t="s">
        <v>21</v>
      </c>
      <c r="C74" s="4">
        <v>2017</v>
      </c>
      <c r="D74" s="4" t="s">
        <v>245</v>
      </c>
      <c r="E74" s="4" t="s">
        <v>246</v>
      </c>
      <c r="F74" s="4">
        <v>1</v>
      </c>
      <c r="G74" s="24">
        <v>299192118</v>
      </c>
      <c r="H74" s="51">
        <v>88399060.200000003</v>
      </c>
      <c r="I74" s="4"/>
      <c r="J74" s="4">
        <v>14660</v>
      </c>
      <c r="K74" s="4">
        <v>344407</v>
      </c>
      <c r="L74" s="5" t="s">
        <v>247</v>
      </c>
      <c r="M74" s="4" t="s">
        <v>248</v>
      </c>
      <c r="N74" s="4" t="s">
        <v>5</v>
      </c>
      <c r="O74" s="4" t="s">
        <v>4</v>
      </c>
      <c r="P74" s="4">
        <v>2024</v>
      </c>
    </row>
    <row r="75" spans="1:16" x14ac:dyDescent="0.25">
      <c r="A75" s="4">
        <f t="shared" si="4"/>
        <v>60</v>
      </c>
      <c r="B75" s="6" t="s">
        <v>249</v>
      </c>
      <c r="C75" s="4">
        <v>2021</v>
      </c>
      <c r="D75" s="4" t="s">
        <v>250</v>
      </c>
      <c r="E75" s="4" t="s">
        <v>242</v>
      </c>
      <c r="F75" s="4">
        <v>1</v>
      </c>
      <c r="G75" s="24">
        <v>208725052</v>
      </c>
      <c r="H75" s="51">
        <v>85899718.099999994</v>
      </c>
      <c r="I75" s="4"/>
      <c r="J75" s="4">
        <v>14314</v>
      </c>
      <c r="K75" s="4">
        <v>165085</v>
      </c>
      <c r="L75" s="5" t="s">
        <v>251</v>
      </c>
      <c r="M75" s="4" t="s">
        <v>252</v>
      </c>
      <c r="N75" s="4" t="s">
        <v>45</v>
      </c>
      <c r="O75" s="4" t="s">
        <v>4</v>
      </c>
      <c r="P75" s="4">
        <v>2025</v>
      </c>
    </row>
    <row r="76" spans="1:16" x14ac:dyDescent="0.25">
      <c r="A76" s="4">
        <f t="shared" si="4"/>
        <v>61</v>
      </c>
      <c r="B76" s="6" t="s">
        <v>21</v>
      </c>
      <c r="C76" s="4">
        <v>2015</v>
      </c>
      <c r="D76" s="4" t="s">
        <v>253</v>
      </c>
      <c r="E76" s="50">
        <v>42149</v>
      </c>
      <c r="F76" s="4">
        <v>1</v>
      </c>
      <c r="G76" s="24">
        <v>185910752</v>
      </c>
      <c r="H76" s="51">
        <v>91359445.900000006</v>
      </c>
      <c r="I76" s="4"/>
      <c r="J76" s="4">
        <v>10010</v>
      </c>
      <c r="K76" s="4">
        <v>379452</v>
      </c>
      <c r="L76" s="5" t="s">
        <v>254</v>
      </c>
      <c r="M76" s="4" t="s">
        <v>255</v>
      </c>
      <c r="N76" s="4" t="s">
        <v>5</v>
      </c>
      <c r="O76" s="4" t="s">
        <v>4</v>
      </c>
      <c r="P76" s="4">
        <v>2025</v>
      </c>
    </row>
    <row r="77" spans="1:16" ht="33" x14ac:dyDescent="0.25">
      <c r="A77" s="4">
        <f t="shared" si="4"/>
        <v>62</v>
      </c>
      <c r="B77" s="6" t="s">
        <v>15</v>
      </c>
      <c r="C77" s="4">
        <v>2017</v>
      </c>
      <c r="D77" s="4" t="s">
        <v>256</v>
      </c>
      <c r="E77" s="50">
        <v>43033</v>
      </c>
      <c r="F77" s="4">
        <v>1</v>
      </c>
      <c r="G77" s="24">
        <v>99089487</v>
      </c>
      <c r="H77" s="51">
        <v>74616280.599999994</v>
      </c>
      <c r="I77" s="4"/>
      <c r="J77" s="4">
        <v>14536</v>
      </c>
      <c r="K77" s="4">
        <v>371742</v>
      </c>
      <c r="L77" s="5" t="s">
        <v>257</v>
      </c>
      <c r="M77" s="4" t="s">
        <v>258</v>
      </c>
      <c r="N77" s="4"/>
      <c r="O77" s="4"/>
      <c r="P77" s="4"/>
    </row>
    <row r="78" spans="1:16" x14ac:dyDescent="0.25">
      <c r="A78" s="4">
        <f t="shared" si="4"/>
        <v>63</v>
      </c>
      <c r="B78" s="6" t="s">
        <v>9</v>
      </c>
      <c r="C78" s="4">
        <v>2023</v>
      </c>
      <c r="D78" s="4" t="s">
        <v>259</v>
      </c>
      <c r="E78" s="50">
        <v>45620</v>
      </c>
      <c r="F78" s="4">
        <v>1</v>
      </c>
      <c r="G78" s="24">
        <v>397377214</v>
      </c>
      <c r="H78" s="51">
        <v>80197335.700000003</v>
      </c>
      <c r="I78" s="4"/>
      <c r="J78" s="4">
        <v>15538</v>
      </c>
      <c r="K78" s="4">
        <v>18622</v>
      </c>
      <c r="L78" s="5" t="s">
        <v>260</v>
      </c>
      <c r="M78" s="4" t="s">
        <v>261</v>
      </c>
      <c r="N78" s="4" t="s">
        <v>5</v>
      </c>
      <c r="O78" s="4" t="s">
        <v>4</v>
      </c>
      <c r="P78" s="4">
        <v>2025</v>
      </c>
    </row>
    <row r="79" spans="1:16" x14ac:dyDescent="0.25">
      <c r="A79" s="4">
        <f t="shared" si="4"/>
        <v>64</v>
      </c>
      <c r="B79" s="6" t="s">
        <v>9</v>
      </c>
      <c r="C79" s="4">
        <v>2023</v>
      </c>
      <c r="D79" s="4" t="s">
        <v>262</v>
      </c>
      <c r="E79" s="50">
        <v>45620</v>
      </c>
      <c r="F79" s="4">
        <v>1</v>
      </c>
      <c r="G79" s="24">
        <v>397377214</v>
      </c>
      <c r="H79" s="51">
        <v>83594499.700000003</v>
      </c>
      <c r="I79" s="4"/>
      <c r="J79" s="4">
        <v>11677</v>
      </c>
      <c r="K79" s="4">
        <v>13400</v>
      </c>
      <c r="L79" s="5" t="s">
        <v>263</v>
      </c>
      <c r="M79" s="4" t="s">
        <v>264</v>
      </c>
      <c r="N79" s="4" t="s">
        <v>5</v>
      </c>
      <c r="O79" s="4" t="s">
        <v>4</v>
      </c>
      <c r="P79" s="4">
        <v>2025</v>
      </c>
    </row>
    <row r="80" spans="1:16" ht="36" customHeight="1" x14ac:dyDescent="0.25">
      <c r="A80" s="4">
        <f t="shared" si="4"/>
        <v>65</v>
      </c>
      <c r="B80" s="6" t="s">
        <v>138</v>
      </c>
      <c r="C80" s="4">
        <v>2001</v>
      </c>
      <c r="D80" s="4" t="s">
        <v>265</v>
      </c>
      <c r="E80" s="50">
        <v>38497</v>
      </c>
      <c r="F80" s="4">
        <v>1</v>
      </c>
      <c r="G80" s="24">
        <v>207616068</v>
      </c>
      <c r="H80" s="51">
        <v>87840954.700000003</v>
      </c>
      <c r="I80" s="4"/>
      <c r="J80" s="4">
        <v>14022</v>
      </c>
      <c r="K80" s="4">
        <v>990977</v>
      </c>
      <c r="L80" s="5" t="s">
        <v>266</v>
      </c>
      <c r="M80" s="4" t="s">
        <v>267</v>
      </c>
      <c r="N80" s="4"/>
      <c r="O80" s="4"/>
      <c r="P80" s="4"/>
    </row>
    <row r="81" spans="1:16" ht="33" x14ac:dyDescent="0.25">
      <c r="A81" s="4">
        <f t="shared" si="4"/>
        <v>66</v>
      </c>
      <c r="B81" s="6" t="s">
        <v>268</v>
      </c>
      <c r="C81" s="4">
        <v>2013</v>
      </c>
      <c r="D81" s="4" t="s">
        <v>269</v>
      </c>
      <c r="E81" s="50">
        <v>45597</v>
      </c>
      <c r="F81" s="4">
        <v>1</v>
      </c>
      <c r="G81" s="24">
        <v>169867692</v>
      </c>
      <c r="H81" s="51">
        <v>86397159.900000006</v>
      </c>
      <c r="I81" s="4"/>
      <c r="J81" s="4">
        <v>14087</v>
      </c>
      <c r="K81" s="4">
        <v>325690</v>
      </c>
      <c r="L81" s="5" t="s">
        <v>270</v>
      </c>
      <c r="M81" s="4" t="s">
        <v>271</v>
      </c>
      <c r="N81" s="4" t="s">
        <v>45</v>
      </c>
      <c r="O81" s="4" t="s">
        <v>4</v>
      </c>
      <c r="P81" s="4">
        <v>2024</v>
      </c>
    </row>
    <row r="82" spans="1:16" x14ac:dyDescent="0.25">
      <c r="A82" s="4">
        <f t="shared" si="4"/>
        <v>67</v>
      </c>
      <c r="B82" s="6" t="s">
        <v>15</v>
      </c>
      <c r="C82" s="4">
        <v>2016</v>
      </c>
      <c r="D82" s="4" t="s">
        <v>272</v>
      </c>
      <c r="E82" s="50">
        <v>43815</v>
      </c>
      <c r="F82" s="4">
        <v>1</v>
      </c>
      <c r="G82" s="4"/>
      <c r="H82" s="51">
        <v>73293813.200000003</v>
      </c>
      <c r="I82" s="4"/>
      <c r="J82" s="4">
        <v>8588</v>
      </c>
      <c r="K82" s="4">
        <v>322727</v>
      </c>
      <c r="L82" s="5" t="s">
        <v>273</v>
      </c>
      <c r="M82" s="4" t="s">
        <v>274</v>
      </c>
      <c r="N82" s="4"/>
      <c r="O82" s="4"/>
      <c r="P82" s="4"/>
    </row>
    <row r="83" spans="1:16" x14ac:dyDescent="0.25">
      <c r="A83" s="4"/>
      <c r="B83" s="79" t="s">
        <v>275</v>
      </c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</row>
    <row r="84" spans="1:16" x14ac:dyDescent="0.25">
      <c r="A84" s="4">
        <f>A82+1</f>
        <v>68</v>
      </c>
      <c r="B84" s="6" t="s">
        <v>21</v>
      </c>
      <c r="C84" s="4">
        <v>2017</v>
      </c>
      <c r="D84" s="4" t="s">
        <v>276</v>
      </c>
      <c r="E84" s="4" t="s">
        <v>277</v>
      </c>
      <c r="F84" s="4">
        <v>1</v>
      </c>
      <c r="G84" s="24">
        <v>299192118</v>
      </c>
      <c r="H84" s="51">
        <v>97243819.299999997</v>
      </c>
      <c r="I84" s="4"/>
      <c r="J84" s="4">
        <v>15160</v>
      </c>
      <c r="K84" s="4">
        <v>394016</v>
      </c>
      <c r="L84" s="5" t="s">
        <v>278</v>
      </c>
      <c r="M84" s="4" t="s">
        <v>279</v>
      </c>
      <c r="N84" s="4"/>
      <c r="O84" s="4"/>
      <c r="P84" s="4"/>
    </row>
    <row r="85" spans="1:16" x14ac:dyDescent="0.25">
      <c r="A85" s="4">
        <f>A84+1</f>
        <v>69</v>
      </c>
      <c r="B85" s="6" t="s">
        <v>138</v>
      </c>
      <c r="C85" s="4">
        <v>2001</v>
      </c>
      <c r="D85" s="4" t="s">
        <v>280</v>
      </c>
      <c r="E85" s="50">
        <v>38711</v>
      </c>
      <c r="F85" s="4">
        <v>1</v>
      </c>
      <c r="G85" s="24">
        <v>207616068</v>
      </c>
      <c r="H85" s="51">
        <v>85450807.200000003</v>
      </c>
      <c r="I85" s="4"/>
      <c r="J85" s="4">
        <v>11413</v>
      </c>
      <c r="K85" s="4">
        <v>855656</v>
      </c>
      <c r="L85" s="5" t="s">
        <v>281</v>
      </c>
      <c r="M85" s="4" t="s">
        <v>282</v>
      </c>
      <c r="N85" s="4"/>
      <c r="O85" s="4"/>
      <c r="P85" s="4"/>
    </row>
    <row r="86" spans="1:16" x14ac:dyDescent="0.25">
      <c r="A86" s="4"/>
      <c r="B86" s="79" t="s">
        <v>283</v>
      </c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</row>
    <row r="87" spans="1:16" x14ac:dyDescent="0.25">
      <c r="A87" s="4">
        <f>+A85+1</f>
        <v>70</v>
      </c>
      <c r="B87" s="6" t="s">
        <v>21</v>
      </c>
      <c r="C87" s="4">
        <v>2014</v>
      </c>
      <c r="D87" s="4" t="s">
        <v>284</v>
      </c>
      <c r="E87" s="50">
        <v>42425</v>
      </c>
      <c r="F87" s="4">
        <v>1</v>
      </c>
      <c r="G87" s="24">
        <v>144387538</v>
      </c>
      <c r="H87" s="51">
        <v>102618618</v>
      </c>
      <c r="I87" s="4"/>
      <c r="J87" s="4">
        <v>12185</v>
      </c>
      <c r="K87" s="4">
        <v>574402</v>
      </c>
      <c r="L87" s="5" t="s">
        <v>285</v>
      </c>
      <c r="M87" s="4" t="s">
        <v>286</v>
      </c>
      <c r="N87" s="4"/>
      <c r="O87" s="4"/>
      <c r="P87" s="4"/>
    </row>
    <row r="88" spans="1:16" x14ac:dyDescent="0.25">
      <c r="A88" s="4">
        <f>A87+1</f>
        <v>71</v>
      </c>
      <c r="B88" s="6" t="s">
        <v>21</v>
      </c>
      <c r="C88" s="4">
        <v>2015</v>
      </c>
      <c r="D88" s="4" t="s">
        <v>287</v>
      </c>
      <c r="E88" s="50">
        <v>43966</v>
      </c>
      <c r="F88" s="4">
        <v>1</v>
      </c>
      <c r="G88" s="24">
        <v>185910752</v>
      </c>
      <c r="H88" s="51">
        <v>88556785.700000003</v>
      </c>
      <c r="I88" s="4"/>
      <c r="J88" s="4">
        <v>12266</v>
      </c>
      <c r="K88" s="4">
        <v>531389</v>
      </c>
      <c r="L88" s="5" t="s">
        <v>288</v>
      </c>
      <c r="M88" s="4" t="s">
        <v>289</v>
      </c>
      <c r="N88" s="4"/>
      <c r="O88" s="4"/>
      <c r="P88" s="4"/>
    </row>
    <row r="89" spans="1:16" x14ac:dyDescent="0.25">
      <c r="A89" s="4"/>
      <c r="B89" s="79" t="s">
        <v>290</v>
      </c>
      <c r="C89" s="79"/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</row>
    <row r="90" spans="1:16" x14ac:dyDescent="0.25">
      <c r="A90" s="4">
        <f>+A88+1</f>
        <v>72</v>
      </c>
      <c r="B90" s="6" t="s">
        <v>9</v>
      </c>
      <c r="C90" s="4">
        <v>2023</v>
      </c>
      <c r="D90" s="4" t="s">
        <v>291</v>
      </c>
      <c r="E90" s="50">
        <v>45620</v>
      </c>
      <c r="F90" s="4">
        <v>1</v>
      </c>
      <c r="G90" s="24">
        <v>397241473</v>
      </c>
      <c r="H90" s="51">
        <v>89903518.5</v>
      </c>
      <c r="I90" s="4"/>
      <c r="J90" s="4">
        <v>9950</v>
      </c>
      <c r="K90" s="4">
        <v>13106</v>
      </c>
      <c r="L90" s="5" t="s">
        <v>292</v>
      </c>
      <c r="M90" s="4" t="s">
        <v>293</v>
      </c>
      <c r="N90" s="4" t="s">
        <v>5</v>
      </c>
      <c r="O90" s="4" t="s">
        <v>4</v>
      </c>
      <c r="P90" s="4">
        <v>2024</v>
      </c>
    </row>
    <row r="91" spans="1:16" x14ac:dyDescent="0.25">
      <c r="A91" s="4">
        <f>A90+1</f>
        <v>73</v>
      </c>
      <c r="B91" s="6" t="s">
        <v>294</v>
      </c>
      <c r="C91" s="4">
        <v>2020</v>
      </c>
      <c r="D91" s="4" t="s">
        <v>295</v>
      </c>
      <c r="E91" s="50">
        <v>44197</v>
      </c>
      <c r="F91" s="4">
        <v>1</v>
      </c>
      <c r="G91" s="24">
        <v>303504348</v>
      </c>
      <c r="H91" s="51">
        <v>91480773.200000003</v>
      </c>
      <c r="I91" s="4"/>
      <c r="J91" s="4">
        <v>12978</v>
      </c>
      <c r="K91" s="4">
        <v>146290</v>
      </c>
      <c r="L91" s="5" t="s">
        <v>296</v>
      </c>
      <c r="M91" s="4"/>
      <c r="N91" s="4"/>
      <c r="O91" s="4"/>
      <c r="P91" s="4"/>
    </row>
    <row r="92" spans="1:16" ht="16.5" customHeight="1" x14ac:dyDescent="0.25">
      <c r="A92" s="4"/>
      <c r="B92" s="79" t="s">
        <v>297</v>
      </c>
      <c r="C92" s="79"/>
      <c r="D92" s="79"/>
      <c r="E92" s="79"/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</row>
    <row r="93" spans="1:16" x14ac:dyDescent="0.25">
      <c r="A93" s="4">
        <f>A91+1</f>
        <v>74</v>
      </c>
      <c r="B93" s="6" t="s">
        <v>298</v>
      </c>
      <c r="C93" s="4">
        <v>2020</v>
      </c>
      <c r="D93" s="4" t="s">
        <v>299</v>
      </c>
      <c r="E93" s="50">
        <v>44197</v>
      </c>
      <c r="F93" s="4">
        <v>1</v>
      </c>
      <c r="G93" s="24">
        <v>217511449</v>
      </c>
      <c r="H93" s="51">
        <v>45679722.899999999</v>
      </c>
      <c r="I93" s="4"/>
      <c r="J93" s="4">
        <v>5331</v>
      </c>
      <c r="K93" s="4">
        <v>241883</v>
      </c>
      <c r="L93" s="5" t="s">
        <v>300</v>
      </c>
      <c r="M93" s="4" t="s">
        <v>301</v>
      </c>
      <c r="N93" s="4" t="s">
        <v>45</v>
      </c>
      <c r="O93" s="4" t="s">
        <v>4</v>
      </c>
      <c r="P93" s="4">
        <v>2025</v>
      </c>
    </row>
    <row r="94" spans="1:16" x14ac:dyDescent="0.25">
      <c r="A94" s="4">
        <f>+A93+1</f>
        <v>75</v>
      </c>
      <c r="B94" s="6" t="s">
        <v>302</v>
      </c>
      <c r="C94" s="4">
        <v>2020</v>
      </c>
      <c r="D94" s="4" t="s">
        <v>303</v>
      </c>
      <c r="E94" s="50">
        <v>44037</v>
      </c>
      <c r="F94" s="4">
        <v>1</v>
      </c>
      <c r="G94" s="24">
        <v>320250000</v>
      </c>
      <c r="H94" s="51">
        <v>93252151.599999994</v>
      </c>
      <c r="I94" s="4"/>
      <c r="J94" s="4">
        <v>15388</v>
      </c>
      <c r="K94" s="4">
        <v>214219</v>
      </c>
      <c r="L94" s="5" t="s">
        <v>304</v>
      </c>
      <c r="M94" s="4" t="s">
        <v>305</v>
      </c>
      <c r="N94" s="4"/>
      <c r="O94" s="4"/>
      <c r="P94" s="4"/>
    </row>
    <row r="95" spans="1:16" ht="16.5" customHeight="1" x14ac:dyDescent="0.25">
      <c r="A95" s="4"/>
      <c r="B95" s="79" t="s">
        <v>306</v>
      </c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</row>
    <row r="96" spans="1:16" x14ac:dyDescent="0.25">
      <c r="A96" s="4">
        <f>+A94+1</f>
        <v>76</v>
      </c>
      <c r="B96" s="6" t="s">
        <v>21</v>
      </c>
      <c r="C96" s="4">
        <v>2015</v>
      </c>
      <c r="D96" s="4" t="s">
        <v>307</v>
      </c>
      <c r="E96" s="50">
        <v>42149</v>
      </c>
      <c r="F96" s="4">
        <v>1</v>
      </c>
      <c r="G96" s="24">
        <v>185910752</v>
      </c>
      <c r="H96" s="51">
        <v>71461771.099999994</v>
      </c>
      <c r="I96" s="4"/>
      <c r="J96" s="4">
        <v>11456</v>
      </c>
      <c r="K96" s="4">
        <v>431534</v>
      </c>
      <c r="L96" s="5" t="s">
        <v>308</v>
      </c>
      <c r="M96" s="4" t="s">
        <v>309</v>
      </c>
      <c r="N96" s="4" t="s">
        <v>5</v>
      </c>
      <c r="O96" s="4" t="s">
        <v>4</v>
      </c>
      <c r="P96" s="4">
        <v>2025</v>
      </c>
    </row>
    <row r="97" spans="1:16" ht="16.5" customHeight="1" x14ac:dyDescent="0.25">
      <c r="A97" s="4"/>
      <c r="B97" s="79" t="s">
        <v>310</v>
      </c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</row>
    <row r="98" spans="1:16" x14ac:dyDescent="0.25">
      <c r="A98" s="4">
        <v>77</v>
      </c>
      <c r="B98" s="6" t="s">
        <v>9</v>
      </c>
      <c r="C98" s="4">
        <v>2023</v>
      </c>
      <c r="D98" s="4" t="s">
        <v>311</v>
      </c>
      <c r="E98" s="50">
        <v>45620</v>
      </c>
      <c r="F98" s="4">
        <v>1</v>
      </c>
      <c r="G98" s="24">
        <v>397377214</v>
      </c>
      <c r="H98" s="51">
        <v>41372604.299999997</v>
      </c>
      <c r="I98" s="4"/>
      <c r="J98" s="4">
        <v>4001</v>
      </c>
      <c r="K98" s="4">
        <v>5911</v>
      </c>
      <c r="L98" s="5" t="s">
        <v>312</v>
      </c>
      <c r="M98" s="4" t="s">
        <v>313</v>
      </c>
      <c r="N98" s="4" t="s">
        <v>5</v>
      </c>
      <c r="O98" s="4" t="s">
        <v>4</v>
      </c>
      <c r="P98" s="4">
        <v>2024</v>
      </c>
    </row>
    <row r="99" spans="1:16" x14ac:dyDescent="0.25">
      <c r="A99" s="4">
        <f>A98+1</f>
        <v>78</v>
      </c>
      <c r="B99" s="6" t="s">
        <v>15</v>
      </c>
      <c r="C99" s="4">
        <v>2014</v>
      </c>
      <c r="D99" s="4" t="s">
        <v>314</v>
      </c>
      <c r="E99" s="50">
        <v>42736</v>
      </c>
      <c r="F99" s="4">
        <v>1</v>
      </c>
      <c r="G99" s="24">
        <v>72665624</v>
      </c>
      <c r="H99" s="51">
        <v>1031281.9</v>
      </c>
      <c r="I99" s="4"/>
      <c r="J99" s="4">
        <v>364</v>
      </c>
      <c r="K99" s="4">
        <v>353222</v>
      </c>
      <c r="L99" s="5" t="s">
        <v>315</v>
      </c>
      <c r="M99" s="4"/>
      <c r="N99" s="4"/>
      <c r="O99" s="4"/>
      <c r="P99" s="4"/>
    </row>
    <row r="100" spans="1:16" ht="16.5" customHeight="1" x14ac:dyDescent="0.25">
      <c r="A100" s="4"/>
      <c r="B100" s="79" t="s">
        <v>316</v>
      </c>
      <c r="C100" s="79"/>
      <c r="D100" s="79"/>
      <c r="E100" s="79"/>
      <c r="F100" s="79"/>
      <c r="G100" s="79"/>
      <c r="H100" s="79"/>
      <c r="I100" s="79"/>
      <c r="J100" s="79"/>
      <c r="K100" s="79"/>
      <c r="L100" s="79"/>
      <c r="M100" s="79"/>
      <c r="N100" s="79"/>
      <c r="O100" s="79"/>
      <c r="P100" s="79"/>
    </row>
    <row r="101" spans="1:16" s="11" customFormat="1" x14ac:dyDescent="0.25">
      <c r="A101" s="8">
        <f>A99+1</f>
        <v>79</v>
      </c>
      <c r="B101" s="13" t="s">
        <v>138</v>
      </c>
      <c r="C101" s="8">
        <v>2004</v>
      </c>
      <c r="D101" s="8" t="s">
        <v>317</v>
      </c>
      <c r="E101" s="8" t="s">
        <v>318</v>
      </c>
      <c r="F101" s="8">
        <v>1</v>
      </c>
      <c r="G101" s="23">
        <v>207616068</v>
      </c>
      <c r="H101" s="52">
        <v>10380801</v>
      </c>
      <c r="I101" s="8"/>
      <c r="J101" s="8">
        <v>8794</v>
      </c>
      <c r="K101" s="23">
        <v>975025</v>
      </c>
      <c r="L101" s="53" t="s">
        <v>319</v>
      </c>
      <c r="M101" s="8" t="s">
        <v>320</v>
      </c>
      <c r="N101" s="8"/>
      <c r="O101" s="8"/>
      <c r="P101" s="8"/>
    </row>
    <row r="102" spans="1:16" x14ac:dyDescent="0.25">
      <c r="A102" s="4"/>
      <c r="B102" s="79" t="s">
        <v>321</v>
      </c>
      <c r="C102" s="79"/>
      <c r="D102" s="79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</row>
    <row r="103" spans="1:16" ht="16.5" customHeight="1" x14ac:dyDescent="0.25">
      <c r="A103" s="4">
        <f>A101+1</f>
        <v>80</v>
      </c>
      <c r="B103" s="6" t="s">
        <v>15</v>
      </c>
      <c r="C103" s="4">
        <v>2016</v>
      </c>
      <c r="D103" s="4" t="s">
        <v>322</v>
      </c>
      <c r="E103" s="50">
        <v>42729</v>
      </c>
      <c r="F103" s="4">
        <v>1</v>
      </c>
      <c r="G103" s="24">
        <v>72665624</v>
      </c>
      <c r="H103" s="51">
        <v>73524334.900000006</v>
      </c>
      <c r="I103" s="4"/>
      <c r="J103" s="4">
        <v>9435</v>
      </c>
      <c r="K103" s="4">
        <v>282571</v>
      </c>
      <c r="L103" s="5" t="s">
        <v>323</v>
      </c>
      <c r="M103" s="4" t="s">
        <v>324</v>
      </c>
      <c r="N103" s="4"/>
      <c r="O103" s="4"/>
      <c r="P103" s="4"/>
    </row>
    <row r="104" spans="1:16" x14ac:dyDescent="0.25">
      <c r="A104" s="4">
        <f>A103+1</f>
        <v>81</v>
      </c>
      <c r="B104" s="6" t="s">
        <v>9</v>
      </c>
      <c r="C104" s="4">
        <v>2023</v>
      </c>
      <c r="D104" s="4" t="s">
        <v>325</v>
      </c>
      <c r="E104" s="50">
        <v>45620</v>
      </c>
      <c r="F104" s="4">
        <v>1</v>
      </c>
      <c r="G104" s="24">
        <v>397377214</v>
      </c>
      <c r="H104" s="51">
        <v>75950880.700000003</v>
      </c>
      <c r="I104" s="4"/>
      <c r="J104" s="4">
        <v>9998</v>
      </c>
      <c r="K104" s="4">
        <v>13006</v>
      </c>
      <c r="L104" s="5" t="s">
        <v>326</v>
      </c>
      <c r="M104" s="4" t="s">
        <v>327</v>
      </c>
      <c r="N104" s="4"/>
      <c r="O104" s="4"/>
      <c r="P104" s="4"/>
    </row>
    <row r="105" spans="1:16" x14ac:dyDescent="0.25">
      <c r="A105" s="4">
        <f>A104+1</f>
        <v>82</v>
      </c>
      <c r="B105" s="6" t="s">
        <v>15</v>
      </c>
      <c r="C105" s="4">
        <v>2017</v>
      </c>
      <c r="D105" s="4" t="s">
        <v>328</v>
      </c>
      <c r="E105" s="4" t="s">
        <v>329</v>
      </c>
      <c r="F105" s="4">
        <v>1</v>
      </c>
      <c r="G105" s="24">
        <v>99089487</v>
      </c>
      <c r="H105" s="51">
        <v>70127171</v>
      </c>
      <c r="I105" s="4"/>
      <c r="J105" s="4">
        <v>18403</v>
      </c>
      <c r="K105" s="4">
        <v>325332</v>
      </c>
      <c r="L105" s="5" t="s">
        <v>330</v>
      </c>
      <c r="M105" s="4" t="s">
        <v>331</v>
      </c>
      <c r="N105" s="4"/>
      <c r="O105" s="4"/>
      <c r="P105" s="4"/>
    </row>
    <row r="106" spans="1:16" s="11" customFormat="1" ht="16.5" customHeight="1" x14ac:dyDescent="0.25">
      <c r="A106" s="8">
        <f>A105+1</f>
        <v>83</v>
      </c>
      <c r="B106" s="13" t="s">
        <v>15</v>
      </c>
      <c r="C106" s="8">
        <v>2017</v>
      </c>
      <c r="D106" s="8" t="s">
        <v>332</v>
      </c>
      <c r="E106" s="54">
        <v>44531</v>
      </c>
      <c r="F106" s="8">
        <v>1</v>
      </c>
      <c r="G106" s="23">
        <v>99089487</v>
      </c>
      <c r="H106" s="55">
        <v>210889300</v>
      </c>
      <c r="I106" s="8"/>
      <c r="J106" s="8">
        <v>13940</v>
      </c>
      <c r="K106" s="8">
        <v>340220</v>
      </c>
      <c r="L106" s="53" t="s">
        <v>333</v>
      </c>
      <c r="M106" s="8" t="s">
        <v>334</v>
      </c>
      <c r="N106" s="8"/>
      <c r="O106" s="8"/>
      <c r="P106" s="8"/>
    </row>
    <row r="107" spans="1:16" x14ac:dyDescent="0.25">
      <c r="A107" s="4">
        <f>A106+1</f>
        <v>84</v>
      </c>
      <c r="B107" s="6" t="s">
        <v>15</v>
      </c>
      <c r="C107" s="4">
        <v>2015</v>
      </c>
      <c r="D107" s="4" t="s">
        <v>335</v>
      </c>
      <c r="E107" s="50">
        <v>42272</v>
      </c>
      <c r="F107" s="4">
        <v>1</v>
      </c>
      <c r="G107" s="24">
        <v>72665624</v>
      </c>
      <c r="H107" s="51">
        <v>94271300.799999997</v>
      </c>
      <c r="I107" s="4"/>
      <c r="J107" s="4"/>
      <c r="K107" s="4">
        <v>466997</v>
      </c>
      <c r="L107" s="5" t="s">
        <v>336</v>
      </c>
      <c r="M107" s="4"/>
      <c r="N107" s="4"/>
      <c r="O107" s="4"/>
      <c r="P107" s="4"/>
    </row>
    <row r="108" spans="1:16" x14ac:dyDescent="0.25">
      <c r="A108" s="4"/>
      <c r="B108" s="79" t="s">
        <v>22</v>
      </c>
      <c r="C108" s="79"/>
      <c r="D108" s="79"/>
      <c r="E108" s="79"/>
      <c r="F108" s="79"/>
      <c r="G108" s="79"/>
      <c r="H108" s="79"/>
      <c r="I108" s="79"/>
      <c r="J108" s="79"/>
      <c r="K108" s="79"/>
      <c r="L108" s="79"/>
      <c r="M108" s="79"/>
      <c r="N108" s="79"/>
      <c r="O108" s="79"/>
      <c r="P108" s="79"/>
    </row>
    <row r="109" spans="1:16" x14ac:dyDescent="0.25">
      <c r="A109" s="4">
        <f>A107+1</f>
        <v>85</v>
      </c>
      <c r="B109" s="6" t="s">
        <v>15</v>
      </c>
      <c r="C109" s="4">
        <v>2017</v>
      </c>
      <c r="D109" s="4" t="s">
        <v>337</v>
      </c>
      <c r="E109" s="4" t="s">
        <v>338</v>
      </c>
      <c r="F109" s="4">
        <v>1</v>
      </c>
      <c r="G109" s="24">
        <v>82102718</v>
      </c>
      <c r="H109" s="51">
        <v>66426688.799999997</v>
      </c>
      <c r="I109" s="4"/>
      <c r="J109" s="4">
        <v>6455</v>
      </c>
      <c r="K109" s="4">
        <v>201352</v>
      </c>
      <c r="L109" s="5" t="s">
        <v>339</v>
      </c>
      <c r="M109" s="4" t="s">
        <v>340</v>
      </c>
      <c r="N109" s="4"/>
      <c r="O109" s="4"/>
      <c r="P109" s="4"/>
    </row>
    <row r="110" spans="1:16" ht="16.5" customHeight="1" x14ac:dyDescent="0.25">
      <c r="A110" s="7"/>
      <c r="B110" s="80" t="s">
        <v>444</v>
      </c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2"/>
      <c r="N110" s="26"/>
      <c r="O110" s="26"/>
      <c r="P110" s="26"/>
    </row>
    <row r="111" spans="1:16" x14ac:dyDescent="0.25">
      <c r="A111" s="4">
        <v>86</v>
      </c>
      <c r="B111" s="6" t="s">
        <v>237</v>
      </c>
      <c r="C111" s="4">
        <v>2021</v>
      </c>
      <c r="D111" s="4" t="s">
        <v>445</v>
      </c>
      <c r="E111" s="4" t="s">
        <v>446</v>
      </c>
      <c r="F111" s="4">
        <v>1</v>
      </c>
      <c r="G111" s="4">
        <v>346116957</v>
      </c>
      <c r="H111" s="4">
        <v>140177367.66</v>
      </c>
      <c r="I111" s="72">
        <v>0</v>
      </c>
      <c r="J111" s="4">
        <v>27215</v>
      </c>
      <c r="K111" s="4">
        <v>123032</v>
      </c>
      <c r="L111" s="5" t="s">
        <v>447</v>
      </c>
      <c r="M111" s="4" t="s">
        <v>448</v>
      </c>
      <c r="N111" s="4" t="s">
        <v>5</v>
      </c>
      <c r="O111" s="4" t="s">
        <v>44</v>
      </c>
      <c r="P111" s="4">
        <v>2024</v>
      </c>
    </row>
    <row r="112" spans="1:16" x14ac:dyDescent="0.25">
      <c r="A112" s="4">
        <f t="shared" ref="A112:A122" si="5">A111+1</f>
        <v>87</v>
      </c>
      <c r="B112" s="6" t="s">
        <v>9</v>
      </c>
      <c r="C112" s="4">
        <v>2023</v>
      </c>
      <c r="D112" s="4" t="s">
        <v>449</v>
      </c>
      <c r="E112" s="4" t="s">
        <v>199</v>
      </c>
      <c r="F112" s="4">
        <v>1</v>
      </c>
      <c r="G112" s="4">
        <v>404136882</v>
      </c>
      <c r="H112" s="4">
        <v>13471229.4</v>
      </c>
      <c r="I112" s="72">
        <v>0</v>
      </c>
      <c r="J112" s="4">
        <v>9481</v>
      </c>
      <c r="K112" s="4">
        <v>11018</v>
      </c>
      <c r="L112" s="5" t="s">
        <v>450</v>
      </c>
      <c r="M112" s="4" t="s">
        <v>451</v>
      </c>
      <c r="N112" s="4" t="s">
        <v>5</v>
      </c>
      <c r="O112" s="4" t="s">
        <v>4</v>
      </c>
      <c r="P112" s="4">
        <v>2025</v>
      </c>
    </row>
    <row r="113" spans="1:16" ht="33" x14ac:dyDescent="0.25">
      <c r="A113" s="4">
        <f t="shared" si="5"/>
        <v>88</v>
      </c>
      <c r="B113" s="6" t="s">
        <v>21</v>
      </c>
      <c r="C113" s="4">
        <v>2017</v>
      </c>
      <c r="D113" s="4" t="s">
        <v>452</v>
      </c>
      <c r="E113" s="4" t="s">
        <v>453</v>
      </c>
      <c r="F113" s="4">
        <v>1</v>
      </c>
      <c r="G113" s="4">
        <v>299192118</v>
      </c>
      <c r="H113" s="4">
        <v>137190056.05000001</v>
      </c>
      <c r="I113" s="72">
        <v>0</v>
      </c>
      <c r="J113" s="4">
        <v>5738</v>
      </c>
      <c r="K113" s="4">
        <v>267895</v>
      </c>
      <c r="L113" s="5" t="s">
        <v>454</v>
      </c>
      <c r="M113" s="4" t="s">
        <v>455</v>
      </c>
      <c r="N113" s="4" t="s">
        <v>5</v>
      </c>
      <c r="O113" s="4" t="s">
        <v>4</v>
      </c>
      <c r="P113" s="4">
        <v>2024</v>
      </c>
    </row>
    <row r="114" spans="1:16" x14ac:dyDescent="0.25">
      <c r="A114" s="4">
        <f t="shared" si="5"/>
        <v>89</v>
      </c>
      <c r="B114" s="6" t="s">
        <v>9</v>
      </c>
      <c r="C114" s="4">
        <v>2023</v>
      </c>
      <c r="D114" s="4" t="s">
        <v>456</v>
      </c>
      <c r="E114" s="4" t="s">
        <v>199</v>
      </c>
      <c r="F114" s="4">
        <v>1</v>
      </c>
      <c r="G114" s="4">
        <v>404136882</v>
      </c>
      <c r="H114" s="4">
        <v>13471229.4</v>
      </c>
      <c r="I114" s="72">
        <v>0</v>
      </c>
      <c r="J114" s="4">
        <v>20281</v>
      </c>
      <c r="K114" s="4">
        <v>24512</v>
      </c>
      <c r="L114" s="5" t="s">
        <v>457</v>
      </c>
      <c r="M114" s="4" t="s">
        <v>458</v>
      </c>
      <c r="N114" s="4" t="s">
        <v>45</v>
      </c>
      <c r="O114" s="4" t="s">
        <v>4</v>
      </c>
      <c r="P114" s="4">
        <v>2025</v>
      </c>
    </row>
    <row r="115" spans="1:16" x14ac:dyDescent="0.25">
      <c r="A115" s="4">
        <f t="shared" si="5"/>
        <v>90</v>
      </c>
      <c r="B115" s="6" t="s">
        <v>294</v>
      </c>
      <c r="C115" s="4">
        <v>2021</v>
      </c>
      <c r="D115" s="4" t="s">
        <v>459</v>
      </c>
      <c r="E115" s="4" t="s">
        <v>63</v>
      </c>
      <c r="F115" s="4">
        <v>1</v>
      </c>
      <c r="G115" s="4">
        <v>217511449.40000001</v>
      </c>
      <c r="H115" s="4">
        <v>99330228.530000001</v>
      </c>
      <c r="I115" s="73">
        <v>888928.57</v>
      </c>
      <c r="J115" s="4">
        <v>16463</v>
      </c>
      <c r="K115" s="4">
        <v>187919</v>
      </c>
      <c r="L115" s="5" t="s">
        <v>460</v>
      </c>
      <c r="M115" s="4" t="s">
        <v>461</v>
      </c>
      <c r="N115" s="4" t="s">
        <v>45</v>
      </c>
      <c r="O115" s="4" t="s">
        <v>4</v>
      </c>
      <c r="P115" s="4">
        <v>2025</v>
      </c>
    </row>
    <row r="116" spans="1:16" x14ac:dyDescent="0.25">
      <c r="A116" s="4">
        <f t="shared" si="5"/>
        <v>91</v>
      </c>
      <c r="B116" s="6" t="s">
        <v>359</v>
      </c>
      <c r="C116" s="4">
        <v>2016</v>
      </c>
      <c r="D116" s="4" t="s">
        <v>462</v>
      </c>
      <c r="E116" s="4" t="s">
        <v>463</v>
      </c>
      <c r="F116" s="4">
        <v>1</v>
      </c>
      <c r="G116" s="4">
        <v>159675630</v>
      </c>
      <c r="H116" s="4">
        <v>73803733.090000004</v>
      </c>
      <c r="I116" s="73">
        <v>55390.720000000001</v>
      </c>
      <c r="J116" s="4">
        <v>8991</v>
      </c>
      <c r="K116" s="4">
        <v>377027</v>
      </c>
      <c r="L116" s="5" t="s">
        <v>464</v>
      </c>
      <c r="M116" s="4" t="s">
        <v>465</v>
      </c>
      <c r="N116" s="4"/>
      <c r="O116" s="4"/>
      <c r="P116" s="4"/>
    </row>
    <row r="117" spans="1:16" ht="33" x14ac:dyDescent="0.25">
      <c r="A117" s="4">
        <f t="shared" si="5"/>
        <v>92</v>
      </c>
      <c r="B117" s="6" t="s">
        <v>15</v>
      </c>
      <c r="C117" s="4">
        <v>2017</v>
      </c>
      <c r="D117" s="4" t="s">
        <v>466</v>
      </c>
      <c r="E117" s="4" t="s">
        <v>467</v>
      </c>
      <c r="F117" s="4">
        <v>1</v>
      </c>
      <c r="G117" s="4">
        <v>99089487</v>
      </c>
      <c r="H117" s="4">
        <v>45403888.619999997</v>
      </c>
      <c r="I117" s="73">
        <v>126974.85</v>
      </c>
      <c r="J117" s="4">
        <v>9714</v>
      </c>
      <c r="K117" s="4">
        <v>287286</v>
      </c>
      <c r="L117" s="5" t="s">
        <v>468</v>
      </c>
      <c r="M117" s="4" t="s">
        <v>469</v>
      </c>
      <c r="N117" s="4"/>
      <c r="O117" s="4"/>
      <c r="P117" s="4"/>
    </row>
    <row r="118" spans="1:16" ht="33" x14ac:dyDescent="0.25">
      <c r="A118" s="4">
        <f t="shared" si="5"/>
        <v>93</v>
      </c>
      <c r="B118" s="6" t="s">
        <v>21</v>
      </c>
      <c r="C118" s="4">
        <v>2017</v>
      </c>
      <c r="D118" s="4" t="s">
        <v>470</v>
      </c>
      <c r="E118" s="4" t="s">
        <v>453</v>
      </c>
      <c r="F118" s="4">
        <v>1</v>
      </c>
      <c r="G118" s="4">
        <v>299192118</v>
      </c>
      <c r="H118" s="4">
        <v>137190056.05000001</v>
      </c>
      <c r="I118" s="73">
        <v>276286.09000000003</v>
      </c>
      <c r="J118" s="4">
        <v>23692</v>
      </c>
      <c r="K118" s="4">
        <v>689046</v>
      </c>
      <c r="L118" s="5" t="s">
        <v>471</v>
      </c>
      <c r="M118" s="4" t="s">
        <v>472</v>
      </c>
      <c r="N118" s="4"/>
      <c r="O118" s="4"/>
      <c r="P118" s="4"/>
    </row>
    <row r="119" spans="1:16" x14ac:dyDescent="0.25">
      <c r="A119" s="4">
        <f t="shared" si="5"/>
        <v>94</v>
      </c>
      <c r="B119" s="6" t="s">
        <v>21</v>
      </c>
      <c r="C119" s="4">
        <v>2011</v>
      </c>
      <c r="D119" s="4" t="s">
        <v>473</v>
      </c>
      <c r="E119" s="4" t="s">
        <v>188</v>
      </c>
      <c r="F119" s="4">
        <v>1</v>
      </c>
      <c r="G119" s="4">
        <v>492032488.06</v>
      </c>
      <c r="H119" s="4">
        <v>24601624.41</v>
      </c>
      <c r="I119" s="73">
        <v>60848.51</v>
      </c>
      <c r="J119" s="4">
        <v>21741</v>
      </c>
      <c r="K119" s="4">
        <v>30093</v>
      </c>
      <c r="L119" s="5" t="s">
        <v>474</v>
      </c>
      <c r="M119" s="4" t="s">
        <v>475</v>
      </c>
      <c r="N119" s="4"/>
      <c r="O119" s="4"/>
      <c r="P119" s="4"/>
    </row>
    <row r="120" spans="1:16" x14ac:dyDescent="0.25">
      <c r="A120" s="4">
        <f t="shared" si="5"/>
        <v>95</v>
      </c>
      <c r="B120" s="6" t="s">
        <v>21</v>
      </c>
      <c r="C120" s="4">
        <v>2009</v>
      </c>
      <c r="D120" s="4" t="s">
        <v>476</v>
      </c>
      <c r="E120" s="4" t="s">
        <v>477</v>
      </c>
      <c r="F120" s="4">
        <v>1</v>
      </c>
      <c r="G120" s="4">
        <v>144387538</v>
      </c>
      <c r="H120" s="4">
        <v>78570885.290000007</v>
      </c>
      <c r="I120" s="72">
        <v>0</v>
      </c>
      <c r="J120" s="4">
        <v>11420</v>
      </c>
      <c r="K120" s="4">
        <v>520229</v>
      </c>
      <c r="L120" s="5" t="s">
        <v>478</v>
      </c>
      <c r="M120" s="4" t="s">
        <v>479</v>
      </c>
      <c r="N120" s="4"/>
      <c r="O120" s="4"/>
      <c r="P120" s="4"/>
    </row>
    <row r="121" spans="1:16" x14ac:dyDescent="0.25">
      <c r="A121" s="4">
        <f t="shared" si="5"/>
        <v>96</v>
      </c>
      <c r="B121" s="6" t="s">
        <v>21</v>
      </c>
      <c r="C121" s="4">
        <v>2009</v>
      </c>
      <c r="D121" s="4" t="s">
        <v>480</v>
      </c>
      <c r="E121" s="4" t="s">
        <v>481</v>
      </c>
      <c r="F121" s="4">
        <v>1</v>
      </c>
      <c r="G121" s="4">
        <v>144387538</v>
      </c>
      <c r="H121" s="4">
        <v>78570885.310000002</v>
      </c>
      <c r="I121" s="72">
        <v>0</v>
      </c>
      <c r="J121" s="4">
        <v>24534</v>
      </c>
      <c r="K121" s="4">
        <v>974328</v>
      </c>
      <c r="L121" s="5" t="s">
        <v>482</v>
      </c>
      <c r="M121" s="4" t="s">
        <v>483</v>
      </c>
      <c r="N121" s="4"/>
      <c r="O121" s="4"/>
      <c r="P121" s="4"/>
    </row>
    <row r="122" spans="1:16" x14ac:dyDescent="0.25">
      <c r="A122" s="4">
        <f t="shared" si="5"/>
        <v>97</v>
      </c>
      <c r="B122" s="6" t="s">
        <v>15</v>
      </c>
      <c r="C122" s="4">
        <v>2015</v>
      </c>
      <c r="D122" s="4" t="s">
        <v>484</v>
      </c>
      <c r="E122" s="4" t="s">
        <v>485</v>
      </c>
      <c r="F122" s="4">
        <v>1</v>
      </c>
      <c r="G122" s="4">
        <v>72665624</v>
      </c>
      <c r="H122" s="4">
        <v>34406744.57</v>
      </c>
      <c r="I122" s="73">
        <v>3735575.43</v>
      </c>
      <c r="J122" s="4">
        <v>32874</v>
      </c>
      <c r="K122" s="4">
        <v>557029</v>
      </c>
      <c r="L122" s="5" t="s">
        <v>486</v>
      </c>
      <c r="M122" s="4" t="s">
        <v>487</v>
      </c>
      <c r="N122" s="4"/>
      <c r="O122" s="4"/>
      <c r="P122" s="4"/>
    </row>
    <row r="123" spans="1:16" ht="16.5" customHeight="1" x14ac:dyDescent="0.25">
      <c r="A123" s="4"/>
      <c r="B123" s="80" t="s">
        <v>283</v>
      </c>
      <c r="C123" s="81"/>
      <c r="D123" s="81"/>
      <c r="E123" s="81"/>
      <c r="F123" s="81"/>
      <c r="G123" s="81"/>
      <c r="H123" s="81"/>
      <c r="I123" s="81">
        <v>0</v>
      </c>
      <c r="J123" s="81"/>
      <c r="K123" s="81"/>
      <c r="L123" s="81"/>
      <c r="M123" s="82"/>
      <c r="N123" s="71"/>
      <c r="O123" s="71"/>
      <c r="P123" s="71"/>
    </row>
    <row r="124" spans="1:16" x14ac:dyDescent="0.25">
      <c r="A124" s="4">
        <f>A122+1</f>
        <v>98</v>
      </c>
      <c r="B124" s="6" t="s">
        <v>21</v>
      </c>
      <c r="C124" s="4">
        <v>2018</v>
      </c>
      <c r="D124" s="4" t="s">
        <v>488</v>
      </c>
      <c r="E124" s="4" t="s">
        <v>188</v>
      </c>
      <c r="F124" s="4">
        <v>1</v>
      </c>
      <c r="G124" s="4">
        <v>300665815</v>
      </c>
      <c r="H124" s="4">
        <v>136919155.93000001</v>
      </c>
      <c r="I124" s="72">
        <v>0</v>
      </c>
      <c r="J124" s="4">
        <v>12073</v>
      </c>
      <c r="K124" s="4">
        <v>277308</v>
      </c>
      <c r="L124" s="5" t="s">
        <v>285</v>
      </c>
      <c r="M124" s="4" t="s">
        <v>489</v>
      </c>
      <c r="N124" s="4"/>
      <c r="O124" s="4"/>
      <c r="P124" s="4"/>
    </row>
    <row r="125" spans="1:16" x14ac:dyDescent="0.25">
      <c r="A125" s="4"/>
      <c r="B125" s="74" t="s">
        <v>490</v>
      </c>
      <c r="C125" s="74"/>
      <c r="D125" s="74"/>
      <c r="E125" s="74"/>
      <c r="F125" s="74"/>
      <c r="G125" s="74"/>
      <c r="H125" s="74"/>
      <c r="I125" s="74">
        <v>0</v>
      </c>
      <c r="J125" s="74"/>
      <c r="K125" s="74"/>
      <c r="L125" s="74"/>
      <c r="M125" s="74"/>
      <c r="N125" s="71"/>
      <c r="O125" s="71"/>
      <c r="P125" s="71"/>
    </row>
    <row r="126" spans="1:16" x14ac:dyDescent="0.25">
      <c r="A126" s="4">
        <f>A124+1</f>
        <v>99</v>
      </c>
      <c r="B126" s="6" t="s">
        <v>21</v>
      </c>
      <c r="C126" s="4">
        <v>2010</v>
      </c>
      <c r="D126" s="4" t="s">
        <v>491</v>
      </c>
      <c r="E126" s="4" t="s">
        <v>492</v>
      </c>
      <c r="F126" s="4">
        <v>1</v>
      </c>
      <c r="G126" s="4">
        <v>144387538</v>
      </c>
      <c r="H126" s="4">
        <v>78570885.290000007</v>
      </c>
      <c r="I126" s="72">
        <v>0</v>
      </c>
      <c r="J126" s="4">
        <v>15663</v>
      </c>
      <c r="K126" s="4">
        <v>790001</v>
      </c>
      <c r="L126" s="5" t="s">
        <v>493</v>
      </c>
      <c r="M126" s="4" t="s">
        <v>494</v>
      </c>
      <c r="N126" s="4"/>
      <c r="O126" s="4"/>
      <c r="P126" s="4"/>
    </row>
    <row r="127" spans="1:16" x14ac:dyDescent="0.25">
      <c r="A127" s="4"/>
      <c r="B127" s="74" t="s">
        <v>495</v>
      </c>
      <c r="C127" s="74"/>
      <c r="D127" s="74"/>
      <c r="E127" s="74"/>
      <c r="F127" s="74"/>
      <c r="G127" s="74"/>
      <c r="H127" s="74"/>
      <c r="I127" s="74">
        <v>0</v>
      </c>
      <c r="J127" s="74"/>
      <c r="K127" s="74"/>
      <c r="L127" s="74"/>
      <c r="M127" s="74"/>
      <c r="N127" s="71"/>
      <c r="O127" s="71"/>
      <c r="P127" s="71"/>
    </row>
    <row r="128" spans="1:16" x14ac:dyDescent="0.25">
      <c r="A128" s="4">
        <f>A126+1</f>
        <v>100</v>
      </c>
      <c r="B128" s="6" t="s">
        <v>21</v>
      </c>
      <c r="C128" s="4">
        <v>2009</v>
      </c>
      <c r="D128" s="4" t="s">
        <v>496</v>
      </c>
      <c r="E128" s="4" t="s">
        <v>477</v>
      </c>
      <c r="F128" s="4">
        <v>1</v>
      </c>
      <c r="G128" s="4">
        <v>144387538</v>
      </c>
      <c r="H128" s="4">
        <v>78570885.290000007</v>
      </c>
      <c r="I128" s="72">
        <v>0</v>
      </c>
      <c r="J128" s="4">
        <v>18005</v>
      </c>
      <c r="K128" s="4">
        <v>682043</v>
      </c>
      <c r="L128" s="5" t="s">
        <v>497</v>
      </c>
      <c r="M128" s="4" t="s">
        <v>498</v>
      </c>
      <c r="N128" s="4"/>
      <c r="O128" s="4"/>
      <c r="P128" s="4"/>
    </row>
    <row r="129" spans="1:16" ht="16.5" customHeight="1" x14ac:dyDescent="0.25">
      <c r="A129" s="4"/>
      <c r="B129" s="74" t="s">
        <v>499</v>
      </c>
      <c r="C129" s="74"/>
      <c r="D129" s="74"/>
      <c r="E129" s="74"/>
      <c r="F129" s="74"/>
      <c r="G129" s="74"/>
      <c r="H129" s="74"/>
      <c r="I129" s="74">
        <v>0</v>
      </c>
      <c r="J129" s="74"/>
      <c r="K129" s="74"/>
      <c r="L129" s="74"/>
      <c r="M129" s="74"/>
      <c r="N129" s="71"/>
      <c r="O129" s="71"/>
      <c r="P129" s="71"/>
    </row>
    <row r="130" spans="1:16" x14ac:dyDescent="0.25">
      <c r="A130" s="4">
        <v>101</v>
      </c>
      <c r="B130" s="6" t="s">
        <v>9</v>
      </c>
      <c r="C130" s="4">
        <v>2009</v>
      </c>
      <c r="D130" s="4" t="s">
        <v>500</v>
      </c>
      <c r="E130" s="4" t="s">
        <v>199</v>
      </c>
      <c r="F130" s="4">
        <v>1</v>
      </c>
      <c r="G130" s="4">
        <v>404136883</v>
      </c>
      <c r="H130" s="4">
        <v>13471229.439999999</v>
      </c>
      <c r="I130" s="72">
        <v>0</v>
      </c>
      <c r="J130" s="4">
        <v>7349</v>
      </c>
      <c r="K130" s="4">
        <v>9061</v>
      </c>
      <c r="L130" s="5" t="s">
        <v>501</v>
      </c>
      <c r="M130" s="4" t="s">
        <v>502</v>
      </c>
      <c r="N130" s="4" t="s">
        <v>5</v>
      </c>
      <c r="O130" s="4" t="s">
        <v>4</v>
      </c>
      <c r="P130" s="4">
        <v>2024</v>
      </c>
    </row>
    <row r="131" spans="1:16" x14ac:dyDescent="0.25">
      <c r="A131" s="4"/>
      <c r="B131" s="74" t="s">
        <v>321</v>
      </c>
      <c r="C131" s="74"/>
      <c r="D131" s="74"/>
      <c r="E131" s="74"/>
      <c r="F131" s="74"/>
      <c r="G131" s="74"/>
      <c r="H131" s="74"/>
      <c r="I131" s="74">
        <v>0</v>
      </c>
      <c r="J131" s="74"/>
      <c r="K131" s="74"/>
      <c r="L131" s="74"/>
      <c r="M131" s="74"/>
      <c r="N131" s="71"/>
      <c r="O131" s="71"/>
      <c r="P131" s="71"/>
    </row>
    <row r="132" spans="1:16" x14ac:dyDescent="0.25">
      <c r="A132" s="4">
        <v>102</v>
      </c>
      <c r="B132" s="6" t="s">
        <v>15</v>
      </c>
      <c r="C132" s="4">
        <v>2014</v>
      </c>
      <c r="D132" s="4" t="s">
        <v>503</v>
      </c>
      <c r="E132" s="4" t="s">
        <v>504</v>
      </c>
      <c r="F132" s="4">
        <v>1</v>
      </c>
      <c r="G132" s="4">
        <v>72665624</v>
      </c>
      <c r="H132" s="4">
        <v>36856317</v>
      </c>
      <c r="I132" s="72">
        <v>0</v>
      </c>
      <c r="J132" s="4">
        <v>3415</v>
      </c>
      <c r="K132" s="4">
        <v>406806</v>
      </c>
      <c r="L132" s="5" t="s">
        <v>505</v>
      </c>
      <c r="M132" s="4" t="s">
        <v>506</v>
      </c>
      <c r="N132" s="4"/>
      <c r="O132" s="4"/>
      <c r="P132" s="4"/>
    </row>
    <row r="133" spans="1:16" x14ac:dyDescent="0.25">
      <c r="A133" s="4">
        <f>A132+1</f>
        <v>103</v>
      </c>
      <c r="B133" s="6" t="s">
        <v>15</v>
      </c>
      <c r="C133" s="4">
        <v>2015</v>
      </c>
      <c r="D133" s="4" t="s">
        <v>507</v>
      </c>
      <c r="E133" s="4" t="s">
        <v>485</v>
      </c>
      <c r="F133" s="4">
        <v>1</v>
      </c>
      <c r="G133" s="4">
        <v>72665624</v>
      </c>
      <c r="H133" s="4">
        <v>34406744.57</v>
      </c>
      <c r="I133" s="73">
        <v>52295.19</v>
      </c>
      <c r="J133" s="4">
        <v>17686</v>
      </c>
      <c r="K133" s="4">
        <v>704980</v>
      </c>
      <c r="L133" s="5" t="s">
        <v>508</v>
      </c>
      <c r="M133" s="4" t="s">
        <v>509</v>
      </c>
      <c r="N133" s="4"/>
      <c r="O133" s="4"/>
      <c r="P133" s="4"/>
    </row>
    <row r="134" spans="1:16" s="11" customFormat="1" ht="16.5" customHeight="1" x14ac:dyDescent="0.25">
      <c r="A134" s="8"/>
      <c r="B134" s="74" t="s">
        <v>341</v>
      </c>
      <c r="C134" s="74"/>
      <c r="D134" s="74"/>
      <c r="E134" s="74"/>
      <c r="F134" s="74"/>
      <c r="G134" s="74"/>
      <c r="H134" s="74"/>
      <c r="I134" s="74"/>
      <c r="J134" s="74"/>
      <c r="K134" s="74"/>
      <c r="L134" s="74"/>
      <c r="M134" s="74"/>
    </row>
    <row r="135" spans="1:16" s="11" customFormat="1" ht="18.75" x14ac:dyDescent="0.25">
      <c r="A135" s="8">
        <v>104</v>
      </c>
      <c r="B135" s="13" t="s">
        <v>294</v>
      </c>
      <c r="C135" s="8">
        <v>2020</v>
      </c>
      <c r="D135" s="56" t="s">
        <v>342</v>
      </c>
      <c r="E135" s="57" t="s">
        <v>343</v>
      </c>
      <c r="F135" s="57">
        <v>1</v>
      </c>
      <c r="G135" s="58"/>
      <c r="H135" s="58"/>
      <c r="I135" s="59">
        <v>0</v>
      </c>
      <c r="J135" s="8">
        <v>3667</v>
      </c>
      <c r="K135" s="60">
        <v>440</v>
      </c>
      <c r="L135" s="53"/>
      <c r="M135" s="8"/>
    </row>
    <row r="136" spans="1:16" s="11" customFormat="1" ht="18.75" x14ac:dyDescent="0.25">
      <c r="A136" s="8">
        <v>105</v>
      </c>
      <c r="B136" s="13" t="s">
        <v>344</v>
      </c>
      <c r="C136" s="8">
        <v>2023</v>
      </c>
      <c r="D136" s="56" t="s">
        <v>345</v>
      </c>
      <c r="E136" s="61">
        <v>45555</v>
      </c>
      <c r="F136" s="57">
        <v>1</v>
      </c>
      <c r="G136" s="62">
        <v>404136884.29000002</v>
      </c>
      <c r="H136" s="62">
        <v>6735614.7400000002</v>
      </c>
      <c r="I136" s="59">
        <v>0</v>
      </c>
      <c r="J136" s="8">
        <v>13862</v>
      </c>
      <c r="K136" s="60">
        <v>893</v>
      </c>
      <c r="L136" s="53" t="s">
        <v>346</v>
      </c>
      <c r="M136" s="8" t="s">
        <v>347</v>
      </c>
    </row>
    <row r="137" spans="1:16" s="11" customFormat="1" ht="18.75" x14ac:dyDescent="0.25">
      <c r="A137" s="8">
        <v>106</v>
      </c>
      <c r="B137" s="13" t="s">
        <v>348</v>
      </c>
      <c r="C137" s="8">
        <v>2021</v>
      </c>
      <c r="D137" s="56" t="s">
        <v>349</v>
      </c>
      <c r="E137" s="61">
        <v>44627</v>
      </c>
      <c r="F137" s="57">
        <v>1</v>
      </c>
      <c r="G137" s="62">
        <v>346116957</v>
      </c>
      <c r="H137" s="62">
        <v>5768615.9500000002</v>
      </c>
      <c r="I137" s="59">
        <v>0</v>
      </c>
      <c r="J137" s="8">
        <v>6138</v>
      </c>
      <c r="K137" s="60">
        <v>1221</v>
      </c>
      <c r="L137" s="53" t="s">
        <v>350</v>
      </c>
      <c r="M137" s="8" t="s">
        <v>351</v>
      </c>
    </row>
    <row r="138" spans="1:16" s="11" customFormat="1" ht="18.75" x14ac:dyDescent="0.25">
      <c r="A138" s="8">
        <v>107</v>
      </c>
      <c r="B138" s="13" t="s">
        <v>21</v>
      </c>
      <c r="C138" s="8">
        <v>2017</v>
      </c>
      <c r="D138" s="56" t="s">
        <v>352</v>
      </c>
      <c r="E138" s="57" t="s">
        <v>67</v>
      </c>
      <c r="F138" s="57">
        <v>1</v>
      </c>
      <c r="G138" s="62">
        <v>299192118</v>
      </c>
      <c r="H138" s="62">
        <v>4986535.3</v>
      </c>
      <c r="I138" s="59">
        <v>0</v>
      </c>
      <c r="J138" s="8">
        <v>13788</v>
      </c>
      <c r="K138" s="60">
        <v>1773</v>
      </c>
      <c r="L138" s="53" t="s">
        <v>353</v>
      </c>
      <c r="M138" s="8" t="s">
        <v>354</v>
      </c>
    </row>
    <row r="139" spans="1:16" s="11" customFormat="1" ht="49.5" x14ac:dyDescent="0.25">
      <c r="A139" s="8">
        <f t="shared" ref="A139:A147" si="6">A138+1</f>
        <v>108</v>
      </c>
      <c r="B139" s="13" t="s">
        <v>197</v>
      </c>
      <c r="C139" s="8">
        <v>2013</v>
      </c>
      <c r="D139" s="56" t="s">
        <v>355</v>
      </c>
      <c r="E139" s="57" t="s">
        <v>356</v>
      </c>
      <c r="F139" s="57">
        <v>1</v>
      </c>
      <c r="G139" s="62">
        <v>169867692</v>
      </c>
      <c r="H139" s="62">
        <v>2831128.2</v>
      </c>
      <c r="I139" s="59">
        <v>0</v>
      </c>
      <c r="J139" s="8">
        <v>10579</v>
      </c>
      <c r="K139" s="60">
        <v>1221</v>
      </c>
      <c r="L139" s="53" t="s">
        <v>357</v>
      </c>
      <c r="M139" s="8" t="s">
        <v>358</v>
      </c>
    </row>
    <row r="140" spans="1:16" s="11" customFormat="1" ht="18.75" x14ac:dyDescent="0.25">
      <c r="A140" s="8">
        <f t="shared" si="6"/>
        <v>109</v>
      </c>
      <c r="B140" s="13" t="s">
        <v>359</v>
      </c>
      <c r="C140" s="8">
        <v>2017</v>
      </c>
      <c r="D140" s="56" t="s">
        <v>360</v>
      </c>
      <c r="E140" s="57" t="s">
        <v>67</v>
      </c>
      <c r="F140" s="57">
        <v>1</v>
      </c>
      <c r="G140" s="62">
        <v>108866316</v>
      </c>
      <c r="H140" s="62">
        <v>1814438.6</v>
      </c>
      <c r="I140" s="59">
        <v>0</v>
      </c>
      <c r="J140" s="8">
        <v>0</v>
      </c>
      <c r="K140" s="60">
        <v>0</v>
      </c>
      <c r="L140" s="53" t="s">
        <v>361</v>
      </c>
      <c r="M140" s="8"/>
    </row>
    <row r="141" spans="1:16" s="11" customFormat="1" ht="33" x14ac:dyDescent="0.25">
      <c r="A141" s="8">
        <f t="shared" si="6"/>
        <v>110</v>
      </c>
      <c r="B141" s="13" t="s">
        <v>21</v>
      </c>
      <c r="C141" s="8">
        <v>2013</v>
      </c>
      <c r="D141" s="56" t="s">
        <v>362</v>
      </c>
      <c r="E141" s="61">
        <v>41460</v>
      </c>
      <c r="F141" s="57">
        <v>1</v>
      </c>
      <c r="G141" s="62">
        <v>178087401</v>
      </c>
      <c r="H141" s="62">
        <v>2968123.35</v>
      </c>
      <c r="I141" s="59">
        <v>812500</v>
      </c>
      <c r="J141" s="8">
        <v>8395</v>
      </c>
      <c r="K141" s="60">
        <v>1322</v>
      </c>
      <c r="L141" s="53" t="s">
        <v>363</v>
      </c>
      <c r="M141" s="8" t="s">
        <v>364</v>
      </c>
    </row>
    <row r="142" spans="1:16" s="11" customFormat="1" ht="18.75" x14ac:dyDescent="0.25">
      <c r="A142" s="8">
        <f t="shared" si="6"/>
        <v>111</v>
      </c>
      <c r="B142" s="13" t="s">
        <v>365</v>
      </c>
      <c r="C142" s="8">
        <v>2010</v>
      </c>
      <c r="D142" s="56" t="s">
        <v>366</v>
      </c>
      <c r="E142" s="57" t="s">
        <v>367</v>
      </c>
      <c r="F142" s="57">
        <v>1</v>
      </c>
      <c r="G142" s="62">
        <v>84933846</v>
      </c>
      <c r="H142" s="62">
        <v>1415564.1</v>
      </c>
      <c r="I142" s="59">
        <f>2509000+812500</f>
        <v>3321500</v>
      </c>
      <c r="J142" s="8">
        <v>10197</v>
      </c>
      <c r="K142" s="60">
        <v>1036</v>
      </c>
      <c r="L142" s="53" t="s">
        <v>368</v>
      </c>
      <c r="M142" s="8" t="s">
        <v>369</v>
      </c>
    </row>
    <row r="143" spans="1:16" s="11" customFormat="1" ht="33" outlineLevel="1" x14ac:dyDescent="0.25">
      <c r="A143" s="8">
        <f t="shared" si="6"/>
        <v>112</v>
      </c>
      <c r="B143" s="13" t="s">
        <v>21</v>
      </c>
      <c r="C143" s="8">
        <v>2013</v>
      </c>
      <c r="D143" s="56" t="s">
        <v>370</v>
      </c>
      <c r="E143" s="63">
        <v>41518</v>
      </c>
      <c r="F143" s="57">
        <v>1</v>
      </c>
      <c r="G143" s="62">
        <v>178087401</v>
      </c>
      <c r="H143" s="62">
        <v>2968123.35</v>
      </c>
      <c r="I143" s="59">
        <v>2321428.56</v>
      </c>
      <c r="J143" s="8">
        <v>9058</v>
      </c>
      <c r="K143" s="60">
        <v>1235</v>
      </c>
      <c r="L143" s="53" t="s">
        <v>371</v>
      </c>
      <c r="M143" s="8" t="s">
        <v>372</v>
      </c>
    </row>
    <row r="144" spans="1:16" s="11" customFormat="1" ht="33" outlineLevel="1" x14ac:dyDescent="0.25">
      <c r="A144" s="8">
        <f t="shared" si="6"/>
        <v>113</v>
      </c>
      <c r="B144" s="13" t="s">
        <v>197</v>
      </c>
      <c r="C144" s="8">
        <v>2013</v>
      </c>
      <c r="D144" s="56" t="s">
        <v>373</v>
      </c>
      <c r="E144" s="61">
        <v>41518</v>
      </c>
      <c r="F144" s="57">
        <v>1</v>
      </c>
      <c r="G144" s="62">
        <v>169867692</v>
      </c>
      <c r="H144" s="62">
        <v>2831128.2</v>
      </c>
      <c r="I144" s="59">
        <v>0</v>
      </c>
      <c r="J144" s="8">
        <v>4765</v>
      </c>
      <c r="K144" s="60">
        <v>578</v>
      </c>
      <c r="L144" s="53" t="s">
        <v>374</v>
      </c>
      <c r="M144" s="8" t="s">
        <v>375</v>
      </c>
    </row>
    <row r="145" spans="1:14" s="11" customFormat="1" ht="33" x14ac:dyDescent="0.25">
      <c r="A145" s="8">
        <f t="shared" si="6"/>
        <v>114</v>
      </c>
      <c r="B145" s="13" t="s">
        <v>376</v>
      </c>
      <c r="C145" s="8">
        <v>2018</v>
      </c>
      <c r="D145" s="56" t="s">
        <v>377</v>
      </c>
      <c r="E145" s="57" t="s">
        <v>52</v>
      </c>
      <c r="F145" s="64">
        <v>1</v>
      </c>
      <c r="G145" s="62">
        <v>205593070</v>
      </c>
      <c r="H145" s="62">
        <v>3426551.17</v>
      </c>
      <c r="I145" s="59">
        <v>0</v>
      </c>
      <c r="J145" s="8">
        <v>5992</v>
      </c>
      <c r="K145" s="60">
        <v>1071</v>
      </c>
      <c r="L145" s="53" t="s">
        <v>378</v>
      </c>
      <c r="M145" s="8" t="s">
        <v>379</v>
      </c>
    </row>
    <row r="146" spans="1:14" s="11" customFormat="1" ht="18.75" outlineLevel="1" x14ac:dyDescent="0.25">
      <c r="A146" s="8">
        <f t="shared" si="6"/>
        <v>115</v>
      </c>
      <c r="B146" s="13" t="s">
        <v>359</v>
      </c>
      <c r="C146" s="8">
        <v>2014</v>
      </c>
      <c r="D146" s="56" t="s">
        <v>380</v>
      </c>
      <c r="E146" s="57" t="s">
        <v>381</v>
      </c>
      <c r="F146" s="57">
        <v>1</v>
      </c>
      <c r="G146" s="62">
        <v>81536492</v>
      </c>
      <c r="H146" s="62">
        <v>1358941.53</v>
      </c>
      <c r="I146" s="59">
        <v>1447500</v>
      </c>
      <c r="J146" s="8">
        <v>13503</v>
      </c>
      <c r="K146" s="60">
        <v>1153</v>
      </c>
      <c r="L146" s="65" t="s">
        <v>382</v>
      </c>
      <c r="M146" s="8" t="s">
        <v>383</v>
      </c>
    </row>
    <row r="147" spans="1:14" s="11" customFormat="1" ht="18.75" x14ac:dyDescent="0.25">
      <c r="A147" s="8">
        <f t="shared" si="6"/>
        <v>116</v>
      </c>
      <c r="B147" s="13" t="s">
        <v>359</v>
      </c>
      <c r="C147" s="8">
        <v>2016</v>
      </c>
      <c r="D147" s="56" t="s">
        <v>384</v>
      </c>
      <c r="E147" s="61">
        <v>42675</v>
      </c>
      <c r="F147" s="57">
        <v>1</v>
      </c>
      <c r="G147" s="62">
        <v>152880923</v>
      </c>
      <c r="H147" s="62">
        <v>2548015.38</v>
      </c>
      <c r="I147" s="59">
        <v>0</v>
      </c>
      <c r="J147" s="8">
        <v>10484</v>
      </c>
      <c r="K147" s="60">
        <v>1050</v>
      </c>
      <c r="L147" s="65" t="s">
        <v>382</v>
      </c>
      <c r="M147" s="8" t="s">
        <v>383</v>
      </c>
    </row>
    <row r="148" spans="1:14" s="11" customFormat="1" x14ac:dyDescent="0.25">
      <c r="A148" s="8"/>
      <c r="B148" s="83" t="s">
        <v>385</v>
      </c>
      <c r="C148" s="83"/>
      <c r="D148" s="83"/>
      <c r="E148" s="83"/>
      <c r="F148" s="83"/>
      <c r="G148" s="83"/>
      <c r="H148" s="83"/>
      <c r="I148" s="83"/>
      <c r="J148" s="83"/>
      <c r="K148" s="83"/>
      <c r="L148" s="83"/>
      <c r="M148" s="83"/>
    </row>
    <row r="149" spans="1:14" s="11" customFormat="1" ht="18.75" x14ac:dyDescent="0.25">
      <c r="A149" s="8">
        <v>117</v>
      </c>
      <c r="B149" s="13" t="s">
        <v>21</v>
      </c>
      <c r="C149" s="8">
        <v>2013</v>
      </c>
      <c r="D149" s="13" t="s">
        <v>386</v>
      </c>
      <c r="E149" s="8">
        <v>45575</v>
      </c>
      <c r="F149" s="8">
        <v>1</v>
      </c>
      <c r="G149" s="62">
        <v>178087401</v>
      </c>
      <c r="H149" s="62">
        <v>12040005</v>
      </c>
      <c r="I149" s="8">
        <v>0</v>
      </c>
      <c r="J149" s="8">
        <v>3558</v>
      </c>
      <c r="K149" s="66">
        <v>488240</v>
      </c>
      <c r="L149" s="53" t="s">
        <v>387</v>
      </c>
      <c r="M149" s="8" t="s">
        <v>388</v>
      </c>
    </row>
    <row r="150" spans="1:14" s="11" customFormat="1" ht="16.5" customHeight="1" x14ac:dyDescent="0.25">
      <c r="A150" s="8"/>
      <c r="B150" s="83" t="s">
        <v>389</v>
      </c>
      <c r="C150" s="83"/>
      <c r="D150" s="83"/>
      <c r="E150" s="83"/>
      <c r="F150" s="83"/>
      <c r="G150" s="83"/>
      <c r="H150" s="83"/>
      <c r="I150" s="83"/>
      <c r="J150" s="83"/>
      <c r="K150" s="83"/>
      <c r="L150" s="83"/>
      <c r="M150" s="83"/>
    </row>
    <row r="151" spans="1:14" s="11" customFormat="1" ht="18.75" x14ac:dyDescent="0.3">
      <c r="A151" s="8">
        <f>+A149+1</f>
        <v>118</v>
      </c>
      <c r="B151" s="13" t="s">
        <v>21</v>
      </c>
      <c r="C151" s="8">
        <v>2010</v>
      </c>
      <c r="D151" s="56" t="s">
        <v>390</v>
      </c>
      <c r="E151" s="61">
        <v>40148</v>
      </c>
      <c r="F151" s="57">
        <v>1</v>
      </c>
      <c r="G151" s="67">
        <v>47185470</v>
      </c>
      <c r="H151" s="67">
        <v>786424.5</v>
      </c>
      <c r="I151" s="59">
        <v>0</v>
      </c>
      <c r="J151" s="8">
        <v>243</v>
      </c>
      <c r="K151" s="60">
        <v>37</v>
      </c>
      <c r="L151" s="53" t="s">
        <v>391</v>
      </c>
      <c r="M151" s="8"/>
    </row>
    <row r="152" spans="1:14" s="11" customFormat="1" ht="18.75" x14ac:dyDescent="0.3">
      <c r="A152" s="8">
        <v>119</v>
      </c>
      <c r="B152" s="13" t="s">
        <v>344</v>
      </c>
      <c r="C152" s="8">
        <v>2023</v>
      </c>
      <c r="D152" s="56" t="s">
        <v>392</v>
      </c>
      <c r="E152" s="61">
        <v>45555</v>
      </c>
      <c r="F152" s="57"/>
      <c r="G152" s="67">
        <v>404136884.29000002</v>
      </c>
      <c r="H152" s="67">
        <v>5051711.05</v>
      </c>
      <c r="I152" s="59">
        <v>0</v>
      </c>
      <c r="J152" s="8">
        <v>2560</v>
      </c>
      <c r="K152" s="60">
        <v>99</v>
      </c>
      <c r="L152" s="53" t="s">
        <v>393</v>
      </c>
      <c r="M152" s="8" t="s">
        <v>394</v>
      </c>
    </row>
    <row r="153" spans="1:14" s="11" customFormat="1" x14ac:dyDescent="0.25">
      <c r="A153" s="8"/>
      <c r="B153" s="83" t="s">
        <v>395</v>
      </c>
      <c r="C153" s="83"/>
      <c r="D153" s="83"/>
      <c r="E153" s="83"/>
      <c r="F153" s="83"/>
      <c r="G153" s="83"/>
      <c r="H153" s="83"/>
      <c r="I153" s="83"/>
      <c r="J153" s="83"/>
      <c r="K153" s="83"/>
      <c r="L153" s="83"/>
      <c r="M153" s="83"/>
    </row>
    <row r="154" spans="1:14" s="11" customFormat="1" ht="18.75" x14ac:dyDescent="0.3">
      <c r="A154" s="8">
        <v>120</v>
      </c>
      <c r="B154" s="13" t="s">
        <v>21</v>
      </c>
      <c r="C154" s="8">
        <v>2014</v>
      </c>
      <c r="D154" s="56" t="s">
        <v>396</v>
      </c>
      <c r="E154" s="61">
        <v>41671</v>
      </c>
      <c r="F154" s="57">
        <v>1</v>
      </c>
      <c r="G154" s="67">
        <v>256270044</v>
      </c>
      <c r="H154" s="67">
        <v>4271167.4000000004</v>
      </c>
      <c r="I154" s="59">
        <v>0</v>
      </c>
      <c r="J154" s="8">
        <v>6568</v>
      </c>
      <c r="K154" s="60">
        <v>904</v>
      </c>
      <c r="L154" s="53" t="s">
        <v>397</v>
      </c>
      <c r="M154" s="8" t="s">
        <v>398</v>
      </c>
    </row>
    <row r="155" spans="1:14" s="11" customFormat="1" ht="18.75" x14ac:dyDescent="0.3">
      <c r="A155" s="8">
        <v>121</v>
      </c>
      <c r="B155" s="13" t="s">
        <v>399</v>
      </c>
      <c r="C155" s="8">
        <v>2018</v>
      </c>
      <c r="D155" s="56" t="s">
        <v>400</v>
      </c>
      <c r="E155" s="57" t="s">
        <v>52</v>
      </c>
      <c r="F155" s="64">
        <v>1</v>
      </c>
      <c r="G155" s="67">
        <v>205593070</v>
      </c>
      <c r="H155" s="67">
        <v>3426551.17</v>
      </c>
      <c r="I155" s="59">
        <v>0</v>
      </c>
      <c r="J155" s="8">
        <v>5243</v>
      </c>
      <c r="K155" s="60">
        <v>957</v>
      </c>
      <c r="L155" s="53" t="s">
        <v>401</v>
      </c>
      <c r="M155" s="8" t="s">
        <v>402</v>
      </c>
    </row>
    <row r="156" spans="1:14" s="11" customFormat="1" ht="18.75" x14ac:dyDescent="0.3">
      <c r="A156" s="8">
        <v>122</v>
      </c>
      <c r="B156" s="13" t="s">
        <v>21</v>
      </c>
      <c r="C156" s="8">
        <v>2017</v>
      </c>
      <c r="D156" s="56" t="s">
        <v>403</v>
      </c>
      <c r="E156" s="57" t="s">
        <v>67</v>
      </c>
      <c r="F156" s="57">
        <v>1</v>
      </c>
      <c r="G156" s="67">
        <v>299192118</v>
      </c>
      <c r="H156" s="67">
        <v>4986535.3</v>
      </c>
      <c r="I156" s="59">
        <v>812500</v>
      </c>
      <c r="J156" s="8">
        <v>7013</v>
      </c>
      <c r="K156" s="60">
        <v>908</v>
      </c>
      <c r="L156" s="53" t="s">
        <v>404</v>
      </c>
      <c r="M156" s="8" t="s">
        <v>405</v>
      </c>
    </row>
    <row r="157" spans="1:14" x14ac:dyDescent="0.25">
      <c r="A157" s="7"/>
      <c r="B157" s="74" t="s">
        <v>406</v>
      </c>
      <c r="C157" s="74"/>
      <c r="D157" s="74"/>
      <c r="E157" s="74"/>
      <c r="F157" s="74"/>
      <c r="G157" s="74"/>
      <c r="H157" s="74"/>
      <c r="I157" s="74"/>
      <c r="J157" s="74"/>
      <c r="K157" s="74"/>
      <c r="L157" s="74"/>
      <c r="M157" s="74"/>
      <c r="N157" s="4"/>
    </row>
    <row r="158" spans="1:14" ht="33" x14ac:dyDescent="0.25">
      <c r="A158" s="4">
        <v>123</v>
      </c>
      <c r="B158" s="6" t="s">
        <v>21</v>
      </c>
      <c r="C158" s="4">
        <v>2016</v>
      </c>
      <c r="D158" s="4" t="s">
        <v>407</v>
      </c>
      <c r="E158" s="50">
        <v>42640</v>
      </c>
      <c r="F158" s="4">
        <v>1</v>
      </c>
      <c r="G158" s="29">
        <v>185910752</v>
      </c>
      <c r="H158" s="29">
        <v>86242405.920000002</v>
      </c>
      <c r="I158" s="29">
        <v>78050349.230000004</v>
      </c>
      <c r="J158" s="4">
        <v>15775</v>
      </c>
      <c r="K158" s="4">
        <v>506990</v>
      </c>
      <c r="L158" s="5" t="s">
        <v>408</v>
      </c>
      <c r="M158" s="4" t="s">
        <v>409</v>
      </c>
      <c r="N158" s="68" t="s">
        <v>410</v>
      </c>
    </row>
    <row r="159" spans="1:14" ht="49.5" x14ac:dyDescent="0.25">
      <c r="A159" s="4">
        <v>124</v>
      </c>
      <c r="B159" s="6" t="s">
        <v>21</v>
      </c>
      <c r="C159" s="4">
        <v>2010</v>
      </c>
      <c r="D159" s="4" t="s">
        <v>411</v>
      </c>
      <c r="E159" s="50">
        <v>40512</v>
      </c>
      <c r="F159" s="4">
        <v>1</v>
      </c>
      <c r="G159" s="29">
        <v>144387538</v>
      </c>
      <c r="H159" s="29">
        <v>73757967.359999999</v>
      </c>
      <c r="I159" s="29">
        <v>60527594.079999998</v>
      </c>
      <c r="J159" s="4">
        <v>3380</v>
      </c>
      <c r="K159" s="4">
        <v>1091267</v>
      </c>
      <c r="L159" s="5" t="s">
        <v>412</v>
      </c>
      <c r="M159" s="4" t="s">
        <v>413</v>
      </c>
      <c r="N159" s="68" t="s">
        <v>414</v>
      </c>
    </row>
    <row r="160" spans="1:14" ht="33" customHeight="1" x14ac:dyDescent="0.25">
      <c r="A160" s="4">
        <f t="shared" ref="A160" si="7">A159+1</f>
        <v>125</v>
      </c>
      <c r="B160" s="6" t="s">
        <v>359</v>
      </c>
      <c r="C160" s="4">
        <v>2018</v>
      </c>
      <c r="D160" s="4" t="s">
        <v>415</v>
      </c>
      <c r="E160" s="50">
        <v>43312</v>
      </c>
      <c r="F160" s="4">
        <v>1</v>
      </c>
      <c r="G160" s="29">
        <v>118142980</v>
      </c>
      <c r="H160" s="29">
        <v>53830743.130000003</v>
      </c>
      <c r="I160" s="29">
        <v>2786502.75</v>
      </c>
      <c r="J160" s="4">
        <v>18987</v>
      </c>
      <c r="K160" s="4">
        <v>385670</v>
      </c>
      <c r="L160" s="5" t="s">
        <v>416</v>
      </c>
      <c r="M160" s="4" t="s">
        <v>417</v>
      </c>
      <c r="N160" s="4"/>
    </row>
    <row r="161" spans="1:16" ht="16.5" customHeight="1" x14ac:dyDescent="0.25">
      <c r="A161" s="4"/>
      <c r="B161" s="79" t="s">
        <v>418</v>
      </c>
      <c r="C161" s="79"/>
      <c r="D161" s="79"/>
      <c r="E161" s="79"/>
      <c r="F161" s="79"/>
      <c r="G161" s="79"/>
      <c r="H161" s="79"/>
      <c r="I161" s="79"/>
      <c r="J161" s="79"/>
      <c r="K161" s="79"/>
      <c r="L161" s="79"/>
      <c r="M161" s="79"/>
      <c r="N161" s="4"/>
    </row>
    <row r="162" spans="1:16" x14ac:dyDescent="0.25">
      <c r="A162" s="4">
        <f>A160+1</f>
        <v>126</v>
      </c>
      <c r="B162" s="6" t="s">
        <v>21</v>
      </c>
      <c r="C162" s="4">
        <v>2010</v>
      </c>
      <c r="D162" s="4" t="s">
        <v>419</v>
      </c>
      <c r="E162" s="50">
        <v>40210</v>
      </c>
      <c r="F162" s="4">
        <v>1</v>
      </c>
      <c r="G162" s="29">
        <v>144387538</v>
      </c>
      <c r="H162" s="29">
        <v>78570885.299999997</v>
      </c>
      <c r="I162" s="29">
        <v>45508821.240000002</v>
      </c>
      <c r="J162" s="4">
        <f>9589+4572</f>
        <v>14161</v>
      </c>
      <c r="K162" s="4">
        <v>509302</v>
      </c>
      <c r="L162" s="5" t="s">
        <v>420</v>
      </c>
      <c r="M162" s="4" t="s">
        <v>421</v>
      </c>
      <c r="N162" s="4"/>
    </row>
    <row r="163" spans="1:16" x14ac:dyDescent="0.25">
      <c r="A163" s="4">
        <f t="shared" ref="A163:A164" si="8">A162+1</f>
        <v>127</v>
      </c>
      <c r="B163" s="13" t="s">
        <v>208</v>
      </c>
      <c r="C163" s="8">
        <v>2018</v>
      </c>
      <c r="D163" s="8" t="s">
        <v>422</v>
      </c>
      <c r="E163" s="54">
        <v>43228</v>
      </c>
      <c r="F163" s="8">
        <v>1</v>
      </c>
      <c r="G163" s="69">
        <v>65455684</v>
      </c>
      <c r="H163" s="69">
        <v>29870877.829999998</v>
      </c>
      <c r="I163" s="69">
        <v>14884086.460000001</v>
      </c>
      <c r="J163" s="8">
        <v>18864</v>
      </c>
      <c r="K163" s="8">
        <v>531841</v>
      </c>
      <c r="L163" s="53" t="s">
        <v>423</v>
      </c>
      <c r="M163" s="8" t="s">
        <v>424</v>
      </c>
      <c r="N163" s="4"/>
    </row>
    <row r="164" spans="1:16" x14ac:dyDescent="0.25">
      <c r="A164" s="4">
        <f t="shared" si="8"/>
        <v>128</v>
      </c>
      <c r="B164" s="13" t="s">
        <v>208</v>
      </c>
      <c r="C164" s="8">
        <v>2018</v>
      </c>
      <c r="D164" s="8" t="s">
        <v>425</v>
      </c>
      <c r="E164" s="54">
        <v>43248</v>
      </c>
      <c r="F164" s="8">
        <v>1</v>
      </c>
      <c r="G164" s="69">
        <v>66097406</v>
      </c>
      <c r="H164" s="69">
        <v>30151980.719999999</v>
      </c>
      <c r="I164" s="69">
        <v>10311176.24</v>
      </c>
      <c r="J164" s="8">
        <v>15701</v>
      </c>
      <c r="K164" s="8">
        <v>452110</v>
      </c>
      <c r="L164" s="53" t="s">
        <v>426</v>
      </c>
      <c r="M164" s="8"/>
      <c r="N164" s="4"/>
    </row>
    <row r="165" spans="1:16" x14ac:dyDescent="0.25">
      <c r="A165" s="4"/>
      <c r="B165" s="83" t="s">
        <v>427</v>
      </c>
      <c r="C165" s="83"/>
      <c r="D165" s="83"/>
      <c r="E165" s="83"/>
      <c r="F165" s="83"/>
      <c r="G165" s="83"/>
      <c r="H165" s="83"/>
      <c r="I165" s="83"/>
      <c r="J165" s="83"/>
      <c r="K165" s="83"/>
      <c r="L165" s="83"/>
      <c r="M165" s="83"/>
      <c r="N165" s="4"/>
    </row>
    <row r="166" spans="1:16" x14ac:dyDescent="0.25">
      <c r="A166" s="4">
        <f>A164+1</f>
        <v>129</v>
      </c>
      <c r="B166" s="13" t="s">
        <v>21</v>
      </c>
      <c r="C166" s="8">
        <v>2013</v>
      </c>
      <c r="D166" s="8" t="s">
        <v>428</v>
      </c>
      <c r="E166" s="54">
        <v>43831</v>
      </c>
      <c r="F166" s="8">
        <v>1</v>
      </c>
      <c r="G166" s="70">
        <v>185910752</v>
      </c>
      <c r="H166" s="29">
        <v>86242405.920000002</v>
      </c>
      <c r="I166" s="69">
        <v>13137600</v>
      </c>
      <c r="J166" s="8">
        <v>12491</v>
      </c>
      <c r="K166" s="8">
        <v>580311</v>
      </c>
      <c r="L166" s="53" t="s">
        <v>429</v>
      </c>
      <c r="M166" s="8" t="s">
        <v>430</v>
      </c>
      <c r="N166" s="4"/>
    </row>
    <row r="167" spans="1:16" x14ac:dyDescent="0.25">
      <c r="A167" s="4"/>
      <c r="B167" s="83" t="s">
        <v>321</v>
      </c>
      <c r="C167" s="83"/>
      <c r="D167" s="83"/>
      <c r="E167" s="83"/>
      <c r="F167" s="83"/>
      <c r="G167" s="83"/>
      <c r="H167" s="83"/>
      <c r="I167" s="83"/>
      <c r="J167" s="83"/>
      <c r="K167" s="83"/>
      <c r="L167" s="83"/>
      <c r="M167" s="83"/>
      <c r="N167" s="4"/>
    </row>
    <row r="168" spans="1:16" x14ac:dyDescent="0.25">
      <c r="A168" s="4">
        <f>+A166+1</f>
        <v>130</v>
      </c>
      <c r="B168" s="13" t="s">
        <v>208</v>
      </c>
      <c r="C168" s="8">
        <v>2018</v>
      </c>
      <c r="D168" s="8" t="s">
        <v>431</v>
      </c>
      <c r="E168" s="54">
        <v>43248</v>
      </c>
      <c r="F168" s="8">
        <v>1</v>
      </c>
      <c r="G168" s="69">
        <v>66097406</v>
      </c>
      <c r="H168" s="69">
        <v>30151980.719999999</v>
      </c>
      <c r="I168" s="69">
        <v>7581579.8499999996</v>
      </c>
      <c r="J168" s="8">
        <v>16959</v>
      </c>
      <c r="K168" s="8">
        <v>284864</v>
      </c>
      <c r="L168" s="53" t="s">
        <v>432</v>
      </c>
      <c r="M168" s="8" t="s">
        <v>433</v>
      </c>
      <c r="N168" s="4"/>
    </row>
    <row r="169" spans="1:16" ht="16.5" customHeight="1" x14ac:dyDescent="0.25">
      <c r="A169" s="7"/>
      <c r="B169" s="74" t="s">
        <v>434</v>
      </c>
      <c r="C169" s="74"/>
      <c r="D169" s="74"/>
      <c r="E169" s="74"/>
      <c r="F169" s="74"/>
      <c r="G169" s="74"/>
      <c r="H169" s="74"/>
      <c r="I169" s="74"/>
      <c r="J169" s="74"/>
      <c r="K169" s="74"/>
      <c r="L169" s="74"/>
      <c r="M169" s="74"/>
      <c r="N169" s="74"/>
      <c r="O169" s="74"/>
      <c r="P169" s="74"/>
    </row>
    <row r="170" spans="1:16" x14ac:dyDescent="0.25">
      <c r="A170" s="4">
        <v>131</v>
      </c>
      <c r="B170" s="13" t="s">
        <v>32</v>
      </c>
      <c r="C170" s="4">
        <v>2023</v>
      </c>
      <c r="D170" s="4" t="s">
        <v>435</v>
      </c>
      <c r="E170" s="50">
        <v>45139</v>
      </c>
      <c r="F170" s="4">
        <v>1</v>
      </c>
      <c r="G170" s="4">
        <v>374108000</v>
      </c>
      <c r="H170" s="4">
        <v>75041858.890000001</v>
      </c>
      <c r="I170" s="4">
        <v>0</v>
      </c>
      <c r="J170" s="4">
        <v>6240</v>
      </c>
      <c r="K170" s="4">
        <v>33071</v>
      </c>
      <c r="L170" s="5" t="s">
        <v>436</v>
      </c>
      <c r="M170" s="4" t="s">
        <v>437</v>
      </c>
      <c r="N170" s="4"/>
      <c r="O170" s="4"/>
      <c r="P170" s="4"/>
    </row>
    <row r="171" spans="1:16" x14ac:dyDescent="0.25">
      <c r="A171" s="4">
        <f>A170+1</f>
        <v>132</v>
      </c>
      <c r="B171" s="6" t="s">
        <v>15</v>
      </c>
      <c r="C171" s="4">
        <v>2016</v>
      </c>
      <c r="D171" s="4" t="s">
        <v>438</v>
      </c>
      <c r="E171" s="50">
        <v>42675</v>
      </c>
      <c r="F171" s="4">
        <v>1</v>
      </c>
      <c r="G171" s="8">
        <v>72665624</v>
      </c>
      <c r="H171" s="4">
        <v>39474253.960000001</v>
      </c>
      <c r="I171" s="4">
        <v>0</v>
      </c>
      <c r="J171" s="4">
        <v>4581</v>
      </c>
      <c r="K171" s="4">
        <v>199001</v>
      </c>
      <c r="L171" s="5" t="s">
        <v>439</v>
      </c>
      <c r="M171" s="8" t="s">
        <v>440</v>
      </c>
      <c r="N171" s="4"/>
      <c r="O171" s="4"/>
      <c r="P171" s="4"/>
    </row>
    <row r="172" spans="1:16" x14ac:dyDescent="0.25">
      <c r="A172" s="4">
        <f>A171+1</f>
        <v>133</v>
      </c>
      <c r="B172" s="6" t="s">
        <v>216</v>
      </c>
      <c r="C172" s="4">
        <v>2003</v>
      </c>
      <c r="D172" s="4" t="s">
        <v>441</v>
      </c>
      <c r="E172" s="50">
        <v>37926</v>
      </c>
      <c r="F172" s="4">
        <v>1</v>
      </c>
      <c r="G172" s="8">
        <v>37748376</v>
      </c>
      <c r="H172" s="4">
        <v>28139883.039999999</v>
      </c>
      <c r="I172" s="4">
        <v>0</v>
      </c>
      <c r="J172" s="4">
        <v>1438</v>
      </c>
      <c r="K172" s="4">
        <v>560003</v>
      </c>
      <c r="L172" s="5" t="s">
        <v>442</v>
      </c>
      <c r="M172" s="4" t="s">
        <v>443</v>
      </c>
      <c r="N172" s="4"/>
      <c r="O172" s="4"/>
      <c r="P172" s="4"/>
    </row>
    <row r="173" spans="1:16" x14ac:dyDescent="0.25">
      <c r="L173" s="1"/>
    </row>
  </sheetData>
  <autoFilter ref="A5:P47" xr:uid="{00000000-0009-0000-0000-000000000000}"/>
  <mergeCells count="45">
    <mergeCell ref="B165:M165"/>
    <mergeCell ref="B167:M167"/>
    <mergeCell ref="B169:P169"/>
    <mergeCell ref="B148:M148"/>
    <mergeCell ref="B150:M150"/>
    <mergeCell ref="B153:M153"/>
    <mergeCell ref="B157:M157"/>
    <mergeCell ref="B161:M161"/>
    <mergeCell ref="B97:P97"/>
    <mergeCell ref="B100:P100"/>
    <mergeCell ref="B102:P102"/>
    <mergeCell ref="B108:P108"/>
    <mergeCell ref="B134:M134"/>
    <mergeCell ref="B110:M110"/>
    <mergeCell ref="B123:M123"/>
    <mergeCell ref="B125:M125"/>
    <mergeCell ref="B127:M127"/>
    <mergeCell ref="B129:M129"/>
    <mergeCell ref="B131:M131"/>
    <mergeCell ref="B83:P83"/>
    <mergeCell ref="B86:P86"/>
    <mergeCell ref="B89:P89"/>
    <mergeCell ref="B92:P92"/>
    <mergeCell ref="B95:P95"/>
    <mergeCell ref="B48:P48"/>
    <mergeCell ref="B66:P66"/>
    <mergeCell ref="B68:P68"/>
    <mergeCell ref="B55:P55"/>
    <mergeCell ref="B70:P70"/>
    <mergeCell ref="A1:P1"/>
    <mergeCell ref="A3:A4"/>
    <mergeCell ref="B3:B4"/>
    <mergeCell ref="C3:C4"/>
    <mergeCell ref="D3:D4"/>
    <mergeCell ref="E3:J3"/>
    <mergeCell ref="L3:M3"/>
    <mergeCell ref="N3:N4"/>
    <mergeCell ref="O3:O4"/>
    <mergeCell ref="P3:P4"/>
    <mergeCell ref="B45:P45"/>
    <mergeCell ref="E5:J5"/>
    <mergeCell ref="B6:P6"/>
    <mergeCell ref="B39:P39"/>
    <mergeCell ref="B41:P41"/>
    <mergeCell ref="B43:P43"/>
  </mergeCells>
  <printOptions horizontalCentered="1"/>
  <pageMargins left="0.19685039370078741" right="0.19685039370078741" top="0.39370078740157483" bottom="0.39370078740157483" header="0.15748031496062992" footer="0.15748031496062992"/>
  <pageSetup paperSize="9" scale="37" fitToHeight="0" orientation="landscape" r:id="rId1"/>
  <rowBreaks count="2" manualBreakCount="2">
    <brk id="32" max="8" man="1"/>
    <brk id="44" max="8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3 Автобаза</vt:lpstr>
      <vt:lpstr>'3 Автобаза'!Заголовки_для_печати</vt:lpstr>
      <vt:lpstr>'3 Автобаза'!Область_печати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AI.Babamuradov</dc:creator>
  <cp:lastModifiedBy>AI.Babamuradov</cp:lastModifiedBy>
  <dcterms:created xsi:type="dcterms:W3CDTF">2025-01-21T03:45:49Z</dcterms:created>
  <dcterms:modified xsi:type="dcterms:W3CDTF">2025-03-15T05:22:12Z</dcterms:modified>
</cp:coreProperties>
</file>