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F.Norkulov\Desktop\очиқлиқ рейтинги\2024\80 буйруқ ижроси\5, 6, 7 - командировки\июль 2026\"/>
    </mc:Choice>
  </mc:AlternateContent>
  <xr:revisionPtr revIDLastSave="0" documentId="8_{74AF71DC-616D-4458-B087-BA61DD57A91F}" xr6:coauthVersionLast="47" xr6:coauthVersionMax="47" xr10:uidLastSave="{00000000-0000-0000-0000-000000000000}"/>
  <bookViews>
    <workbookView xWindow="-120" yWindow="-120" windowWidth="29040" windowHeight="15840" xr2:uid="{F8DA1D59-DD52-48D8-B1CF-ABA74CED33C6}"/>
  </bookViews>
  <sheets>
    <sheet name="6 илова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 s="1"/>
  <c r="J10" i="1"/>
  <c r="K10" i="1"/>
  <c r="N10" i="1"/>
  <c r="I11" i="1"/>
  <c r="H11" i="1" s="1"/>
  <c r="J11" i="1"/>
  <c r="K11" i="1"/>
  <c r="N11" i="1"/>
  <c r="I12" i="1"/>
  <c r="J12" i="1"/>
  <c r="H12" i="1" s="1"/>
  <c r="K12" i="1"/>
  <c r="N12" i="1"/>
  <c r="I13" i="1"/>
  <c r="H13" i="1" s="1"/>
  <c r="K13" i="1"/>
  <c r="I14" i="1"/>
  <c r="H14" i="1" s="1"/>
  <c r="J14" i="1"/>
  <c r="K14" i="1"/>
  <c r="I15" i="1"/>
  <c r="H15" i="1" s="1"/>
  <c r="J15" i="1"/>
  <c r="K15" i="1"/>
  <c r="I16" i="1"/>
  <c r="H16" i="1" s="1"/>
  <c r="J16" i="1"/>
  <c r="K16" i="1"/>
  <c r="J17" i="1"/>
  <c r="H17" i="1" s="1"/>
  <c r="K17" i="1"/>
  <c r="H18" i="1"/>
  <c r="I18" i="1"/>
  <c r="K18" i="1"/>
  <c r="I19" i="1"/>
  <c r="H19" i="1" s="1"/>
  <c r="J19" i="1"/>
  <c r="K19" i="1"/>
  <c r="I20" i="1"/>
  <c r="H20" i="1" s="1"/>
  <c r="J20" i="1"/>
  <c r="K20" i="1"/>
  <c r="N20" i="1"/>
  <c r="H21" i="1" l="1"/>
  <c r="H22" i="1" s="1"/>
  <c r="H23" i="1" s="1"/>
</calcChain>
</file>

<file path=xl/sharedStrings.xml><?xml version="1.0" encoding="utf-8"?>
<sst xmlns="http://schemas.openxmlformats.org/spreadsheetml/2006/main" count="75" uniqueCount="47">
  <si>
    <t xml:space="preserve">Изоҳ: 
1. Маълумотлар мансабдор шахсларнинг Ўзбекистон Республикаси ҳудудидаги хизмат сафарлари билан боғлиқ амалга оширган харажатлар асосида шакллантирилиб (1,2,3 ва 4-чораклар қўшилганда жадвалнинг “Ҳисобот йилининг ўтган даври бўйича жами” сатрида 7-11-устунларнинг кўрсаткичлари молия йили давомида ўсиб борувчи тартибида киритилади) давлат органлари ва ташкилотларининг расмий веб-сайти ва очиқ маълумотлар порталидаги саҳифасида жойлаштирилади (давлат сирлари ва хизматда фойдаланиш учун мўлжалланган маълумотлар бундан мустасно);
</t>
  </si>
  <si>
    <t>Ҳисобот йилининг ўтган даври бўйича жами:</t>
  </si>
  <si>
    <t>Маълумотлар эълон қилинаётган давр бўйича жами:</t>
  </si>
  <si>
    <t>НКМК АЖ</t>
  </si>
  <si>
    <t>Эргашев Р.М.</t>
  </si>
  <si>
    <t>6 кун</t>
  </si>
  <si>
    <t>Польша, Буюк Британия</t>
  </si>
  <si>
    <t>Ишлаб чиқариш масалаларини ҳал этиш</t>
  </si>
  <si>
    <t>Нарбадалов Ш.И.</t>
  </si>
  <si>
    <t>10 кун</t>
  </si>
  <si>
    <t>Австралия</t>
  </si>
  <si>
    <t>Ўқув семинарида иштирок этиш</t>
  </si>
  <si>
    <t>Курбанов М.А.</t>
  </si>
  <si>
    <t>Хасанов Ж.Т.</t>
  </si>
  <si>
    <t>3 кун</t>
  </si>
  <si>
    <t>Буюк Британия</t>
  </si>
  <si>
    <t>Семинарда иштирок этиш</t>
  </si>
  <si>
    <t>Новикова Ж.В.</t>
  </si>
  <si>
    <t>5 кун</t>
  </si>
  <si>
    <t>Қозоғистон</t>
  </si>
  <si>
    <t>Давлатов Б.Р.</t>
  </si>
  <si>
    <t>Руднев С.В.</t>
  </si>
  <si>
    <t>4 кун</t>
  </si>
  <si>
    <t>MINEX Kazakhstan кўргазмада иштирок этиш</t>
  </si>
  <si>
    <t>Садинов Ш.М.</t>
  </si>
  <si>
    <t>9 кун</t>
  </si>
  <si>
    <t>ЖАР</t>
  </si>
  <si>
    <t>Конференцияда иштирок этиш</t>
  </si>
  <si>
    <t>Бозоров Б.Н.</t>
  </si>
  <si>
    <t>Юлдашев Т.Н.</t>
  </si>
  <si>
    <t>(Ҳисобот йилининг маълумотлар эълон қилинаётган чораги)</t>
  </si>
  <si>
    <t>Бошқа харажатлар</t>
  </si>
  <si>
    <t>Кузда тутилмаган  харажатлар</t>
  </si>
  <si>
    <t>Вакиллик харажатлари</t>
  </si>
  <si>
    <t>Транспорт
харажатлари</t>
  </si>
  <si>
    <r>
      <t xml:space="preserve">Яшаш учун  </t>
    </r>
    <r>
      <rPr>
        <b/>
        <i/>
        <sz val="9"/>
        <rFont val="Calibri"/>
        <family val="2"/>
        <charset val="204"/>
        <scheme val="minor"/>
      </rPr>
      <t>(турар жойнинг ижараси буйича) харажатлар</t>
    </r>
  </si>
  <si>
    <t>Суткалик харажатлар</t>
  </si>
  <si>
    <r>
      <t xml:space="preserve">Шундан, харажат турлари </t>
    </r>
    <r>
      <rPr>
        <b/>
        <i/>
        <sz val="10"/>
        <rFont val="Calibri"/>
        <family val="2"/>
        <charset val="204"/>
        <scheme val="minor"/>
      </rPr>
      <t>(минг сўмда)</t>
    </r>
  </si>
  <si>
    <t xml:space="preserve">Жами харажат </t>
  </si>
  <si>
    <t>Молиялаштириш манбаси</t>
  </si>
  <si>
    <t xml:space="preserve">Хизмат сафарини амалга оширган ходимнинг фамилияси ва исми </t>
  </si>
  <si>
    <t xml:space="preserve">Хизмат сафарининг давомийлик муддати
</t>
  </si>
  <si>
    <t>Хизмат сафари амалга оширилган мамлакат</t>
  </si>
  <si>
    <t>Хизмат сафарининг
қисқача мақсади</t>
  </si>
  <si>
    <t>Т/р</t>
  </si>
  <si>
    <t>2026 йил 2-чорак давомида "НКМК" АЖ мансабдор шахсларининг хизмат сафарлари харажатлари тўғрисидаги
 МАЪЛУМОТЛАР</t>
  </si>
  <si>
    <t>“НКМК” АЖнинг 2024 йил 9 февралдаги
80-сонли буйруғига 
6-ИЛОВА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</si>
</sst>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6" fillId="5" borderId="0">
      <alignment horizontal="center" vertical="center"/>
    </xf>
    <xf numFmtId="0" fontId="6" fillId="5" borderId="0">
      <alignment horizontal="left" vertical="center"/>
    </xf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164" fontId="1" fillId="2" borderId="1" xfId="0" applyNumberFormat="1" applyFont="1" applyFill="1" applyBorder="1" applyAlignment="1">
      <alignment horizontal="center" wrapText="1"/>
    </xf>
    <xf numFmtId="164" fontId="2" fillId="0" borderId="0" xfId="0" applyNumberFormat="1" applyFont="1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3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7" fillId="4" borderId="1" xfId="2" quotePrefix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top" wrapText="1"/>
    </xf>
    <xf numFmtId="0" fontId="9" fillId="4" borderId="1" xfId="2" quotePrefix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9" fillId="5" borderId="1" xfId="2" quotePrefix="1" applyNumberFormat="1" applyFont="1" applyBorder="1" applyAlignment="1">
      <alignment horizontal="center" vertical="center" wrapText="1"/>
    </xf>
    <xf numFmtId="4" fontId="9" fillId="4" borderId="1" xfId="2" applyNumberFormat="1" applyFont="1" applyFill="1" applyBorder="1" applyAlignment="1">
      <alignment horizontal="center" vertical="center" wrapText="1"/>
    </xf>
    <xf numFmtId="4" fontId="9" fillId="4" borderId="1" xfId="2" quotePrefix="1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7" fillId="4" borderId="1" xfId="3" quotePrefix="1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center" wrapText="1"/>
    </xf>
    <xf numFmtId="4" fontId="10" fillId="4" borderId="1" xfId="2" quotePrefix="1" applyNumberFormat="1" applyFont="1" applyFill="1" applyBorder="1" applyAlignment="1">
      <alignment horizontal="center" vertical="center" wrapText="1"/>
    </xf>
    <xf numFmtId="4" fontId="10" fillId="4" borderId="1" xfId="2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6" borderId="4" xfId="0" applyFont="1" applyFill="1" applyBorder="1" applyAlignment="1">
      <alignment horizontal="center" vertical="center" textRotation="90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textRotation="90" wrapText="1"/>
    </xf>
    <xf numFmtId="0" fontId="1" fillId="6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4">
    <cellStyle name="S5" xfId="2" xr:uid="{ED9C8CA6-876F-48AA-B508-5AFB53B04267}"/>
    <cellStyle name="S6" xfId="3" xr:uid="{CF36FBAF-1F75-4DAC-84AF-20FE38091EE9}"/>
    <cellStyle name="Обычный" xfId="0" builtinId="0"/>
    <cellStyle name="Обычный 2" xfId="1" xr:uid="{3657C0A8-D865-4DEC-A26D-C799F0D6C7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30480</xdr:colOff>
      <xdr:row>4</xdr:row>
      <xdr:rowOff>449580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32A6DF-99A8-4886-AAC7-B4DC0D8F7D19}"/>
            </a:ext>
          </a:extLst>
        </xdr:cNvPr>
        <xdr:cNvSpPr txBox="1"/>
      </xdr:nvSpPr>
      <xdr:spPr>
        <a:xfrm>
          <a:off x="2697480" y="954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14D09-D45F-4F10-9F67-55325F037758}">
  <sheetPr>
    <tabColor rgb="FF92D050"/>
  </sheetPr>
  <dimension ref="B1:P25"/>
  <sheetViews>
    <sheetView tabSelected="1" workbookViewId="0">
      <selection activeCell="S15" sqref="S15"/>
    </sheetView>
  </sheetViews>
  <sheetFormatPr defaultColWidth="10" defaultRowHeight="72" customHeight="1" x14ac:dyDescent="0.2"/>
  <cols>
    <col min="1" max="2" width="10" style="1" customWidth="1"/>
    <col min="3" max="3" width="37.42578125" style="1" customWidth="1"/>
    <col min="4" max="4" width="18" style="1" customWidth="1"/>
    <col min="5" max="5" width="12.7109375" style="2" customWidth="1"/>
    <col min="6" max="6" width="15.28515625" style="1" customWidth="1"/>
    <col min="7" max="7" width="14" style="1" customWidth="1"/>
    <col min="8" max="8" width="14.28515625" style="1" customWidth="1"/>
    <col min="9" max="9" width="10" style="1" customWidth="1"/>
    <col min="10" max="10" width="12.7109375" style="1" customWidth="1"/>
    <col min="11" max="13" width="10" style="1" customWidth="1"/>
    <col min="14" max="14" width="12" style="1" customWidth="1"/>
    <col min="15" max="15" width="10" style="1" customWidth="1"/>
    <col min="16" max="16" width="10" style="1" hidden="1" customWidth="1"/>
    <col min="17" max="256" width="10" style="1"/>
    <col min="257" max="258" width="10" style="1" customWidth="1"/>
    <col min="259" max="259" width="24.28515625" style="1" customWidth="1"/>
    <col min="260" max="260" width="12" style="1" customWidth="1"/>
    <col min="261" max="261" width="13.42578125" style="1" customWidth="1"/>
    <col min="262" max="262" width="14.28515625" style="1" customWidth="1"/>
    <col min="263" max="263" width="10" style="1" customWidth="1"/>
    <col min="264" max="264" width="14.28515625" style="1" customWidth="1"/>
    <col min="265" max="265" width="10" style="1" customWidth="1"/>
    <col min="266" max="266" width="12.7109375" style="1" customWidth="1"/>
    <col min="267" max="269" width="10" style="1" customWidth="1"/>
    <col min="270" max="270" width="12" style="1" customWidth="1"/>
    <col min="271" max="271" width="10" style="1" customWidth="1"/>
    <col min="272" max="272" width="0" style="1" hidden="1" customWidth="1"/>
    <col min="273" max="512" width="10" style="1"/>
    <col min="513" max="514" width="10" style="1" customWidth="1"/>
    <col min="515" max="515" width="24.28515625" style="1" customWidth="1"/>
    <col min="516" max="516" width="12" style="1" customWidth="1"/>
    <col min="517" max="517" width="13.42578125" style="1" customWidth="1"/>
    <col min="518" max="518" width="14.28515625" style="1" customWidth="1"/>
    <col min="519" max="519" width="10" style="1" customWidth="1"/>
    <col min="520" max="520" width="14.28515625" style="1" customWidth="1"/>
    <col min="521" max="521" width="10" style="1" customWidth="1"/>
    <col min="522" max="522" width="12.7109375" style="1" customWidth="1"/>
    <col min="523" max="525" width="10" style="1" customWidth="1"/>
    <col min="526" max="526" width="12" style="1" customWidth="1"/>
    <col min="527" max="527" width="10" style="1" customWidth="1"/>
    <col min="528" max="528" width="0" style="1" hidden="1" customWidth="1"/>
    <col min="529" max="768" width="10" style="1"/>
    <col min="769" max="770" width="10" style="1" customWidth="1"/>
    <col min="771" max="771" width="24.28515625" style="1" customWidth="1"/>
    <col min="772" max="772" width="12" style="1" customWidth="1"/>
    <col min="773" max="773" width="13.42578125" style="1" customWidth="1"/>
    <col min="774" max="774" width="14.28515625" style="1" customWidth="1"/>
    <col min="775" max="775" width="10" style="1" customWidth="1"/>
    <col min="776" max="776" width="14.28515625" style="1" customWidth="1"/>
    <col min="777" max="777" width="10" style="1" customWidth="1"/>
    <col min="778" max="778" width="12.7109375" style="1" customWidth="1"/>
    <col min="779" max="781" width="10" style="1" customWidth="1"/>
    <col min="782" max="782" width="12" style="1" customWidth="1"/>
    <col min="783" max="783" width="10" style="1" customWidth="1"/>
    <col min="784" max="784" width="0" style="1" hidden="1" customWidth="1"/>
    <col min="785" max="1024" width="10" style="1"/>
    <col min="1025" max="1026" width="10" style="1" customWidth="1"/>
    <col min="1027" max="1027" width="24.28515625" style="1" customWidth="1"/>
    <col min="1028" max="1028" width="12" style="1" customWidth="1"/>
    <col min="1029" max="1029" width="13.42578125" style="1" customWidth="1"/>
    <col min="1030" max="1030" width="14.28515625" style="1" customWidth="1"/>
    <col min="1031" max="1031" width="10" style="1" customWidth="1"/>
    <col min="1032" max="1032" width="14.28515625" style="1" customWidth="1"/>
    <col min="1033" max="1033" width="10" style="1" customWidth="1"/>
    <col min="1034" max="1034" width="12.7109375" style="1" customWidth="1"/>
    <col min="1035" max="1037" width="10" style="1" customWidth="1"/>
    <col min="1038" max="1038" width="12" style="1" customWidth="1"/>
    <col min="1039" max="1039" width="10" style="1" customWidth="1"/>
    <col min="1040" max="1040" width="0" style="1" hidden="1" customWidth="1"/>
    <col min="1041" max="1280" width="10" style="1"/>
    <col min="1281" max="1282" width="10" style="1" customWidth="1"/>
    <col min="1283" max="1283" width="24.28515625" style="1" customWidth="1"/>
    <col min="1284" max="1284" width="12" style="1" customWidth="1"/>
    <col min="1285" max="1285" width="13.42578125" style="1" customWidth="1"/>
    <col min="1286" max="1286" width="14.28515625" style="1" customWidth="1"/>
    <col min="1287" max="1287" width="10" style="1" customWidth="1"/>
    <col min="1288" max="1288" width="14.28515625" style="1" customWidth="1"/>
    <col min="1289" max="1289" width="10" style="1" customWidth="1"/>
    <col min="1290" max="1290" width="12.7109375" style="1" customWidth="1"/>
    <col min="1291" max="1293" width="10" style="1" customWidth="1"/>
    <col min="1294" max="1294" width="12" style="1" customWidth="1"/>
    <col min="1295" max="1295" width="10" style="1" customWidth="1"/>
    <col min="1296" max="1296" width="0" style="1" hidden="1" customWidth="1"/>
    <col min="1297" max="1536" width="10" style="1"/>
    <col min="1537" max="1538" width="10" style="1" customWidth="1"/>
    <col min="1539" max="1539" width="24.28515625" style="1" customWidth="1"/>
    <col min="1540" max="1540" width="12" style="1" customWidth="1"/>
    <col min="1541" max="1541" width="13.42578125" style="1" customWidth="1"/>
    <col min="1542" max="1542" width="14.28515625" style="1" customWidth="1"/>
    <col min="1543" max="1543" width="10" style="1" customWidth="1"/>
    <col min="1544" max="1544" width="14.28515625" style="1" customWidth="1"/>
    <col min="1545" max="1545" width="10" style="1" customWidth="1"/>
    <col min="1546" max="1546" width="12.7109375" style="1" customWidth="1"/>
    <col min="1547" max="1549" width="10" style="1" customWidth="1"/>
    <col min="1550" max="1550" width="12" style="1" customWidth="1"/>
    <col min="1551" max="1551" width="10" style="1" customWidth="1"/>
    <col min="1552" max="1552" width="0" style="1" hidden="1" customWidth="1"/>
    <col min="1553" max="1792" width="10" style="1"/>
    <col min="1793" max="1794" width="10" style="1" customWidth="1"/>
    <col min="1795" max="1795" width="24.28515625" style="1" customWidth="1"/>
    <col min="1796" max="1796" width="12" style="1" customWidth="1"/>
    <col min="1797" max="1797" width="13.42578125" style="1" customWidth="1"/>
    <col min="1798" max="1798" width="14.28515625" style="1" customWidth="1"/>
    <col min="1799" max="1799" width="10" style="1" customWidth="1"/>
    <col min="1800" max="1800" width="14.28515625" style="1" customWidth="1"/>
    <col min="1801" max="1801" width="10" style="1" customWidth="1"/>
    <col min="1802" max="1802" width="12.7109375" style="1" customWidth="1"/>
    <col min="1803" max="1805" width="10" style="1" customWidth="1"/>
    <col min="1806" max="1806" width="12" style="1" customWidth="1"/>
    <col min="1807" max="1807" width="10" style="1" customWidth="1"/>
    <col min="1808" max="1808" width="0" style="1" hidden="1" customWidth="1"/>
    <col min="1809" max="2048" width="10" style="1"/>
    <col min="2049" max="2050" width="10" style="1" customWidth="1"/>
    <col min="2051" max="2051" width="24.28515625" style="1" customWidth="1"/>
    <col min="2052" max="2052" width="12" style="1" customWidth="1"/>
    <col min="2053" max="2053" width="13.42578125" style="1" customWidth="1"/>
    <col min="2054" max="2054" width="14.28515625" style="1" customWidth="1"/>
    <col min="2055" max="2055" width="10" style="1" customWidth="1"/>
    <col min="2056" max="2056" width="14.28515625" style="1" customWidth="1"/>
    <col min="2057" max="2057" width="10" style="1" customWidth="1"/>
    <col min="2058" max="2058" width="12.7109375" style="1" customWidth="1"/>
    <col min="2059" max="2061" width="10" style="1" customWidth="1"/>
    <col min="2062" max="2062" width="12" style="1" customWidth="1"/>
    <col min="2063" max="2063" width="10" style="1" customWidth="1"/>
    <col min="2064" max="2064" width="0" style="1" hidden="1" customWidth="1"/>
    <col min="2065" max="2304" width="10" style="1"/>
    <col min="2305" max="2306" width="10" style="1" customWidth="1"/>
    <col min="2307" max="2307" width="24.28515625" style="1" customWidth="1"/>
    <col min="2308" max="2308" width="12" style="1" customWidth="1"/>
    <col min="2309" max="2309" width="13.42578125" style="1" customWidth="1"/>
    <col min="2310" max="2310" width="14.28515625" style="1" customWidth="1"/>
    <col min="2311" max="2311" width="10" style="1" customWidth="1"/>
    <col min="2312" max="2312" width="14.28515625" style="1" customWidth="1"/>
    <col min="2313" max="2313" width="10" style="1" customWidth="1"/>
    <col min="2314" max="2314" width="12.7109375" style="1" customWidth="1"/>
    <col min="2315" max="2317" width="10" style="1" customWidth="1"/>
    <col min="2318" max="2318" width="12" style="1" customWidth="1"/>
    <col min="2319" max="2319" width="10" style="1" customWidth="1"/>
    <col min="2320" max="2320" width="0" style="1" hidden="1" customWidth="1"/>
    <col min="2321" max="2560" width="10" style="1"/>
    <col min="2561" max="2562" width="10" style="1" customWidth="1"/>
    <col min="2563" max="2563" width="24.28515625" style="1" customWidth="1"/>
    <col min="2564" max="2564" width="12" style="1" customWidth="1"/>
    <col min="2565" max="2565" width="13.42578125" style="1" customWidth="1"/>
    <col min="2566" max="2566" width="14.28515625" style="1" customWidth="1"/>
    <col min="2567" max="2567" width="10" style="1" customWidth="1"/>
    <col min="2568" max="2568" width="14.28515625" style="1" customWidth="1"/>
    <col min="2569" max="2569" width="10" style="1" customWidth="1"/>
    <col min="2570" max="2570" width="12.7109375" style="1" customWidth="1"/>
    <col min="2571" max="2573" width="10" style="1" customWidth="1"/>
    <col min="2574" max="2574" width="12" style="1" customWidth="1"/>
    <col min="2575" max="2575" width="10" style="1" customWidth="1"/>
    <col min="2576" max="2576" width="0" style="1" hidden="1" customWidth="1"/>
    <col min="2577" max="2816" width="10" style="1"/>
    <col min="2817" max="2818" width="10" style="1" customWidth="1"/>
    <col min="2819" max="2819" width="24.28515625" style="1" customWidth="1"/>
    <col min="2820" max="2820" width="12" style="1" customWidth="1"/>
    <col min="2821" max="2821" width="13.42578125" style="1" customWidth="1"/>
    <col min="2822" max="2822" width="14.28515625" style="1" customWidth="1"/>
    <col min="2823" max="2823" width="10" style="1" customWidth="1"/>
    <col min="2824" max="2824" width="14.28515625" style="1" customWidth="1"/>
    <col min="2825" max="2825" width="10" style="1" customWidth="1"/>
    <col min="2826" max="2826" width="12.7109375" style="1" customWidth="1"/>
    <col min="2827" max="2829" width="10" style="1" customWidth="1"/>
    <col min="2830" max="2830" width="12" style="1" customWidth="1"/>
    <col min="2831" max="2831" width="10" style="1" customWidth="1"/>
    <col min="2832" max="2832" width="0" style="1" hidden="1" customWidth="1"/>
    <col min="2833" max="3072" width="10" style="1"/>
    <col min="3073" max="3074" width="10" style="1" customWidth="1"/>
    <col min="3075" max="3075" width="24.28515625" style="1" customWidth="1"/>
    <col min="3076" max="3076" width="12" style="1" customWidth="1"/>
    <col min="3077" max="3077" width="13.42578125" style="1" customWidth="1"/>
    <col min="3078" max="3078" width="14.28515625" style="1" customWidth="1"/>
    <col min="3079" max="3079" width="10" style="1" customWidth="1"/>
    <col min="3080" max="3080" width="14.28515625" style="1" customWidth="1"/>
    <col min="3081" max="3081" width="10" style="1" customWidth="1"/>
    <col min="3082" max="3082" width="12.7109375" style="1" customWidth="1"/>
    <col min="3083" max="3085" width="10" style="1" customWidth="1"/>
    <col min="3086" max="3086" width="12" style="1" customWidth="1"/>
    <col min="3087" max="3087" width="10" style="1" customWidth="1"/>
    <col min="3088" max="3088" width="0" style="1" hidden="1" customWidth="1"/>
    <col min="3089" max="3328" width="10" style="1"/>
    <col min="3329" max="3330" width="10" style="1" customWidth="1"/>
    <col min="3331" max="3331" width="24.28515625" style="1" customWidth="1"/>
    <col min="3332" max="3332" width="12" style="1" customWidth="1"/>
    <col min="3333" max="3333" width="13.42578125" style="1" customWidth="1"/>
    <col min="3334" max="3334" width="14.28515625" style="1" customWidth="1"/>
    <col min="3335" max="3335" width="10" style="1" customWidth="1"/>
    <col min="3336" max="3336" width="14.28515625" style="1" customWidth="1"/>
    <col min="3337" max="3337" width="10" style="1" customWidth="1"/>
    <col min="3338" max="3338" width="12.7109375" style="1" customWidth="1"/>
    <col min="3339" max="3341" width="10" style="1" customWidth="1"/>
    <col min="3342" max="3342" width="12" style="1" customWidth="1"/>
    <col min="3343" max="3343" width="10" style="1" customWidth="1"/>
    <col min="3344" max="3344" width="0" style="1" hidden="1" customWidth="1"/>
    <col min="3345" max="3584" width="10" style="1"/>
    <col min="3585" max="3586" width="10" style="1" customWidth="1"/>
    <col min="3587" max="3587" width="24.28515625" style="1" customWidth="1"/>
    <col min="3588" max="3588" width="12" style="1" customWidth="1"/>
    <col min="3589" max="3589" width="13.42578125" style="1" customWidth="1"/>
    <col min="3590" max="3590" width="14.28515625" style="1" customWidth="1"/>
    <col min="3591" max="3591" width="10" style="1" customWidth="1"/>
    <col min="3592" max="3592" width="14.28515625" style="1" customWidth="1"/>
    <col min="3593" max="3593" width="10" style="1" customWidth="1"/>
    <col min="3594" max="3594" width="12.7109375" style="1" customWidth="1"/>
    <col min="3595" max="3597" width="10" style="1" customWidth="1"/>
    <col min="3598" max="3598" width="12" style="1" customWidth="1"/>
    <col min="3599" max="3599" width="10" style="1" customWidth="1"/>
    <col min="3600" max="3600" width="0" style="1" hidden="1" customWidth="1"/>
    <col min="3601" max="3840" width="10" style="1"/>
    <col min="3841" max="3842" width="10" style="1" customWidth="1"/>
    <col min="3843" max="3843" width="24.28515625" style="1" customWidth="1"/>
    <col min="3844" max="3844" width="12" style="1" customWidth="1"/>
    <col min="3845" max="3845" width="13.42578125" style="1" customWidth="1"/>
    <col min="3846" max="3846" width="14.28515625" style="1" customWidth="1"/>
    <col min="3847" max="3847" width="10" style="1" customWidth="1"/>
    <col min="3848" max="3848" width="14.28515625" style="1" customWidth="1"/>
    <col min="3849" max="3849" width="10" style="1" customWidth="1"/>
    <col min="3850" max="3850" width="12.7109375" style="1" customWidth="1"/>
    <col min="3851" max="3853" width="10" style="1" customWidth="1"/>
    <col min="3854" max="3854" width="12" style="1" customWidth="1"/>
    <col min="3855" max="3855" width="10" style="1" customWidth="1"/>
    <col min="3856" max="3856" width="0" style="1" hidden="1" customWidth="1"/>
    <col min="3857" max="4096" width="10" style="1"/>
    <col min="4097" max="4098" width="10" style="1" customWidth="1"/>
    <col min="4099" max="4099" width="24.28515625" style="1" customWidth="1"/>
    <col min="4100" max="4100" width="12" style="1" customWidth="1"/>
    <col min="4101" max="4101" width="13.42578125" style="1" customWidth="1"/>
    <col min="4102" max="4102" width="14.28515625" style="1" customWidth="1"/>
    <col min="4103" max="4103" width="10" style="1" customWidth="1"/>
    <col min="4104" max="4104" width="14.28515625" style="1" customWidth="1"/>
    <col min="4105" max="4105" width="10" style="1" customWidth="1"/>
    <col min="4106" max="4106" width="12.7109375" style="1" customWidth="1"/>
    <col min="4107" max="4109" width="10" style="1" customWidth="1"/>
    <col min="4110" max="4110" width="12" style="1" customWidth="1"/>
    <col min="4111" max="4111" width="10" style="1" customWidth="1"/>
    <col min="4112" max="4112" width="0" style="1" hidden="1" customWidth="1"/>
    <col min="4113" max="4352" width="10" style="1"/>
    <col min="4353" max="4354" width="10" style="1" customWidth="1"/>
    <col min="4355" max="4355" width="24.28515625" style="1" customWidth="1"/>
    <col min="4356" max="4356" width="12" style="1" customWidth="1"/>
    <col min="4357" max="4357" width="13.42578125" style="1" customWidth="1"/>
    <col min="4358" max="4358" width="14.28515625" style="1" customWidth="1"/>
    <col min="4359" max="4359" width="10" style="1" customWidth="1"/>
    <col min="4360" max="4360" width="14.28515625" style="1" customWidth="1"/>
    <col min="4361" max="4361" width="10" style="1" customWidth="1"/>
    <col min="4362" max="4362" width="12.7109375" style="1" customWidth="1"/>
    <col min="4363" max="4365" width="10" style="1" customWidth="1"/>
    <col min="4366" max="4366" width="12" style="1" customWidth="1"/>
    <col min="4367" max="4367" width="10" style="1" customWidth="1"/>
    <col min="4368" max="4368" width="0" style="1" hidden="1" customWidth="1"/>
    <col min="4369" max="4608" width="10" style="1"/>
    <col min="4609" max="4610" width="10" style="1" customWidth="1"/>
    <col min="4611" max="4611" width="24.28515625" style="1" customWidth="1"/>
    <col min="4612" max="4612" width="12" style="1" customWidth="1"/>
    <col min="4613" max="4613" width="13.42578125" style="1" customWidth="1"/>
    <col min="4614" max="4614" width="14.28515625" style="1" customWidth="1"/>
    <col min="4615" max="4615" width="10" style="1" customWidth="1"/>
    <col min="4616" max="4616" width="14.28515625" style="1" customWidth="1"/>
    <col min="4617" max="4617" width="10" style="1" customWidth="1"/>
    <col min="4618" max="4618" width="12.7109375" style="1" customWidth="1"/>
    <col min="4619" max="4621" width="10" style="1" customWidth="1"/>
    <col min="4622" max="4622" width="12" style="1" customWidth="1"/>
    <col min="4623" max="4623" width="10" style="1" customWidth="1"/>
    <col min="4624" max="4624" width="0" style="1" hidden="1" customWidth="1"/>
    <col min="4625" max="4864" width="10" style="1"/>
    <col min="4865" max="4866" width="10" style="1" customWidth="1"/>
    <col min="4867" max="4867" width="24.28515625" style="1" customWidth="1"/>
    <col min="4868" max="4868" width="12" style="1" customWidth="1"/>
    <col min="4869" max="4869" width="13.42578125" style="1" customWidth="1"/>
    <col min="4870" max="4870" width="14.28515625" style="1" customWidth="1"/>
    <col min="4871" max="4871" width="10" style="1" customWidth="1"/>
    <col min="4872" max="4872" width="14.28515625" style="1" customWidth="1"/>
    <col min="4873" max="4873" width="10" style="1" customWidth="1"/>
    <col min="4874" max="4874" width="12.7109375" style="1" customWidth="1"/>
    <col min="4875" max="4877" width="10" style="1" customWidth="1"/>
    <col min="4878" max="4878" width="12" style="1" customWidth="1"/>
    <col min="4879" max="4879" width="10" style="1" customWidth="1"/>
    <col min="4880" max="4880" width="0" style="1" hidden="1" customWidth="1"/>
    <col min="4881" max="5120" width="10" style="1"/>
    <col min="5121" max="5122" width="10" style="1" customWidth="1"/>
    <col min="5123" max="5123" width="24.28515625" style="1" customWidth="1"/>
    <col min="5124" max="5124" width="12" style="1" customWidth="1"/>
    <col min="5125" max="5125" width="13.42578125" style="1" customWidth="1"/>
    <col min="5126" max="5126" width="14.28515625" style="1" customWidth="1"/>
    <col min="5127" max="5127" width="10" style="1" customWidth="1"/>
    <col min="5128" max="5128" width="14.28515625" style="1" customWidth="1"/>
    <col min="5129" max="5129" width="10" style="1" customWidth="1"/>
    <col min="5130" max="5130" width="12.7109375" style="1" customWidth="1"/>
    <col min="5131" max="5133" width="10" style="1" customWidth="1"/>
    <col min="5134" max="5134" width="12" style="1" customWidth="1"/>
    <col min="5135" max="5135" width="10" style="1" customWidth="1"/>
    <col min="5136" max="5136" width="0" style="1" hidden="1" customWidth="1"/>
    <col min="5137" max="5376" width="10" style="1"/>
    <col min="5377" max="5378" width="10" style="1" customWidth="1"/>
    <col min="5379" max="5379" width="24.28515625" style="1" customWidth="1"/>
    <col min="5380" max="5380" width="12" style="1" customWidth="1"/>
    <col min="5381" max="5381" width="13.42578125" style="1" customWidth="1"/>
    <col min="5382" max="5382" width="14.28515625" style="1" customWidth="1"/>
    <col min="5383" max="5383" width="10" style="1" customWidth="1"/>
    <col min="5384" max="5384" width="14.28515625" style="1" customWidth="1"/>
    <col min="5385" max="5385" width="10" style="1" customWidth="1"/>
    <col min="5386" max="5386" width="12.7109375" style="1" customWidth="1"/>
    <col min="5387" max="5389" width="10" style="1" customWidth="1"/>
    <col min="5390" max="5390" width="12" style="1" customWidth="1"/>
    <col min="5391" max="5391" width="10" style="1" customWidth="1"/>
    <col min="5392" max="5392" width="0" style="1" hidden="1" customWidth="1"/>
    <col min="5393" max="5632" width="10" style="1"/>
    <col min="5633" max="5634" width="10" style="1" customWidth="1"/>
    <col min="5635" max="5635" width="24.28515625" style="1" customWidth="1"/>
    <col min="5636" max="5636" width="12" style="1" customWidth="1"/>
    <col min="5637" max="5637" width="13.42578125" style="1" customWidth="1"/>
    <col min="5638" max="5638" width="14.28515625" style="1" customWidth="1"/>
    <col min="5639" max="5639" width="10" style="1" customWidth="1"/>
    <col min="5640" max="5640" width="14.28515625" style="1" customWidth="1"/>
    <col min="5641" max="5641" width="10" style="1" customWidth="1"/>
    <col min="5642" max="5642" width="12.7109375" style="1" customWidth="1"/>
    <col min="5643" max="5645" width="10" style="1" customWidth="1"/>
    <col min="5646" max="5646" width="12" style="1" customWidth="1"/>
    <col min="5647" max="5647" width="10" style="1" customWidth="1"/>
    <col min="5648" max="5648" width="0" style="1" hidden="1" customWidth="1"/>
    <col min="5649" max="5888" width="10" style="1"/>
    <col min="5889" max="5890" width="10" style="1" customWidth="1"/>
    <col min="5891" max="5891" width="24.28515625" style="1" customWidth="1"/>
    <col min="5892" max="5892" width="12" style="1" customWidth="1"/>
    <col min="5893" max="5893" width="13.42578125" style="1" customWidth="1"/>
    <col min="5894" max="5894" width="14.28515625" style="1" customWidth="1"/>
    <col min="5895" max="5895" width="10" style="1" customWidth="1"/>
    <col min="5896" max="5896" width="14.28515625" style="1" customWidth="1"/>
    <col min="5897" max="5897" width="10" style="1" customWidth="1"/>
    <col min="5898" max="5898" width="12.7109375" style="1" customWidth="1"/>
    <col min="5899" max="5901" width="10" style="1" customWidth="1"/>
    <col min="5902" max="5902" width="12" style="1" customWidth="1"/>
    <col min="5903" max="5903" width="10" style="1" customWidth="1"/>
    <col min="5904" max="5904" width="0" style="1" hidden="1" customWidth="1"/>
    <col min="5905" max="6144" width="10" style="1"/>
    <col min="6145" max="6146" width="10" style="1" customWidth="1"/>
    <col min="6147" max="6147" width="24.28515625" style="1" customWidth="1"/>
    <col min="6148" max="6148" width="12" style="1" customWidth="1"/>
    <col min="6149" max="6149" width="13.42578125" style="1" customWidth="1"/>
    <col min="6150" max="6150" width="14.28515625" style="1" customWidth="1"/>
    <col min="6151" max="6151" width="10" style="1" customWidth="1"/>
    <col min="6152" max="6152" width="14.28515625" style="1" customWidth="1"/>
    <col min="6153" max="6153" width="10" style="1" customWidth="1"/>
    <col min="6154" max="6154" width="12.7109375" style="1" customWidth="1"/>
    <col min="6155" max="6157" width="10" style="1" customWidth="1"/>
    <col min="6158" max="6158" width="12" style="1" customWidth="1"/>
    <col min="6159" max="6159" width="10" style="1" customWidth="1"/>
    <col min="6160" max="6160" width="0" style="1" hidden="1" customWidth="1"/>
    <col min="6161" max="6400" width="10" style="1"/>
    <col min="6401" max="6402" width="10" style="1" customWidth="1"/>
    <col min="6403" max="6403" width="24.28515625" style="1" customWidth="1"/>
    <col min="6404" max="6404" width="12" style="1" customWidth="1"/>
    <col min="6405" max="6405" width="13.42578125" style="1" customWidth="1"/>
    <col min="6406" max="6406" width="14.28515625" style="1" customWidth="1"/>
    <col min="6407" max="6407" width="10" style="1" customWidth="1"/>
    <col min="6408" max="6408" width="14.28515625" style="1" customWidth="1"/>
    <col min="6409" max="6409" width="10" style="1" customWidth="1"/>
    <col min="6410" max="6410" width="12.7109375" style="1" customWidth="1"/>
    <col min="6411" max="6413" width="10" style="1" customWidth="1"/>
    <col min="6414" max="6414" width="12" style="1" customWidth="1"/>
    <col min="6415" max="6415" width="10" style="1" customWidth="1"/>
    <col min="6416" max="6416" width="0" style="1" hidden="1" customWidth="1"/>
    <col min="6417" max="6656" width="10" style="1"/>
    <col min="6657" max="6658" width="10" style="1" customWidth="1"/>
    <col min="6659" max="6659" width="24.28515625" style="1" customWidth="1"/>
    <col min="6660" max="6660" width="12" style="1" customWidth="1"/>
    <col min="6661" max="6661" width="13.42578125" style="1" customWidth="1"/>
    <col min="6662" max="6662" width="14.28515625" style="1" customWidth="1"/>
    <col min="6663" max="6663" width="10" style="1" customWidth="1"/>
    <col min="6664" max="6664" width="14.28515625" style="1" customWidth="1"/>
    <col min="6665" max="6665" width="10" style="1" customWidth="1"/>
    <col min="6666" max="6666" width="12.7109375" style="1" customWidth="1"/>
    <col min="6667" max="6669" width="10" style="1" customWidth="1"/>
    <col min="6670" max="6670" width="12" style="1" customWidth="1"/>
    <col min="6671" max="6671" width="10" style="1" customWidth="1"/>
    <col min="6672" max="6672" width="0" style="1" hidden="1" customWidth="1"/>
    <col min="6673" max="6912" width="10" style="1"/>
    <col min="6913" max="6914" width="10" style="1" customWidth="1"/>
    <col min="6915" max="6915" width="24.28515625" style="1" customWidth="1"/>
    <col min="6916" max="6916" width="12" style="1" customWidth="1"/>
    <col min="6917" max="6917" width="13.42578125" style="1" customWidth="1"/>
    <col min="6918" max="6918" width="14.28515625" style="1" customWidth="1"/>
    <col min="6919" max="6919" width="10" style="1" customWidth="1"/>
    <col min="6920" max="6920" width="14.28515625" style="1" customWidth="1"/>
    <col min="6921" max="6921" width="10" style="1" customWidth="1"/>
    <col min="6922" max="6922" width="12.7109375" style="1" customWidth="1"/>
    <col min="6923" max="6925" width="10" style="1" customWidth="1"/>
    <col min="6926" max="6926" width="12" style="1" customWidth="1"/>
    <col min="6927" max="6927" width="10" style="1" customWidth="1"/>
    <col min="6928" max="6928" width="0" style="1" hidden="1" customWidth="1"/>
    <col min="6929" max="7168" width="10" style="1"/>
    <col min="7169" max="7170" width="10" style="1" customWidth="1"/>
    <col min="7171" max="7171" width="24.28515625" style="1" customWidth="1"/>
    <col min="7172" max="7172" width="12" style="1" customWidth="1"/>
    <col min="7173" max="7173" width="13.42578125" style="1" customWidth="1"/>
    <col min="7174" max="7174" width="14.28515625" style="1" customWidth="1"/>
    <col min="7175" max="7175" width="10" style="1" customWidth="1"/>
    <col min="7176" max="7176" width="14.28515625" style="1" customWidth="1"/>
    <col min="7177" max="7177" width="10" style="1" customWidth="1"/>
    <col min="7178" max="7178" width="12.7109375" style="1" customWidth="1"/>
    <col min="7179" max="7181" width="10" style="1" customWidth="1"/>
    <col min="7182" max="7182" width="12" style="1" customWidth="1"/>
    <col min="7183" max="7183" width="10" style="1" customWidth="1"/>
    <col min="7184" max="7184" width="0" style="1" hidden="1" customWidth="1"/>
    <col min="7185" max="7424" width="10" style="1"/>
    <col min="7425" max="7426" width="10" style="1" customWidth="1"/>
    <col min="7427" max="7427" width="24.28515625" style="1" customWidth="1"/>
    <col min="7428" max="7428" width="12" style="1" customWidth="1"/>
    <col min="7429" max="7429" width="13.42578125" style="1" customWidth="1"/>
    <col min="7430" max="7430" width="14.28515625" style="1" customWidth="1"/>
    <col min="7431" max="7431" width="10" style="1" customWidth="1"/>
    <col min="7432" max="7432" width="14.28515625" style="1" customWidth="1"/>
    <col min="7433" max="7433" width="10" style="1" customWidth="1"/>
    <col min="7434" max="7434" width="12.7109375" style="1" customWidth="1"/>
    <col min="7435" max="7437" width="10" style="1" customWidth="1"/>
    <col min="7438" max="7438" width="12" style="1" customWidth="1"/>
    <col min="7439" max="7439" width="10" style="1" customWidth="1"/>
    <col min="7440" max="7440" width="0" style="1" hidden="1" customWidth="1"/>
    <col min="7441" max="7680" width="10" style="1"/>
    <col min="7681" max="7682" width="10" style="1" customWidth="1"/>
    <col min="7683" max="7683" width="24.28515625" style="1" customWidth="1"/>
    <col min="7684" max="7684" width="12" style="1" customWidth="1"/>
    <col min="7685" max="7685" width="13.42578125" style="1" customWidth="1"/>
    <col min="7686" max="7686" width="14.28515625" style="1" customWidth="1"/>
    <col min="7687" max="7687" width="10" style="1" customWidth="1"/>
    <col min="7688" max="7688" width="14.28515625" style="1" customWidth="1"/>
    <col min="7689" max="7689" width="10" style="1" customWidth="1"/>
    <col min="7690" max="7690" width="12.7109375" style="1" customWidth="1"/>
    <col min="7691" max="7693" width="10" style="1" customWidth="1"/>
    <col min="7694" max="7694" width="12" style="1" customWidth="1"/>
    <col min="7695" max="7695" width="10" style="1" customWidth="1"/>
    <col min="7696" max="7696" width="0" style="1" hidden="1" customWidth="1"/>
    <col min="7697" max="7936" width="10" style="1"/>
    <col min="7937" max="7938" width="10" style="1" customWidth="1"/>
    <col min="7939" max="7939" width="24.28515625" style="1" customWidth="1"/>
    <col min="7940" max="7940" width="12" style="1" customWidth="1"/>
    <col min="7941" max="7941" width="13.42578125" style="1" customWidth="1"/>
    <col min="7942" max="7942" width="14.28515625" style="1" customWidth="1"/>
    <col min="7943" max="7943" width="10" style="1" customWidth="1"/>
    <col min="7944" max="7944" width="14.28515625" style="1" customWidth="1"/>
    <col min="7945" max="7945" width="10" style="1" customWidth="1"/>
    <col min="7946" max="7946" width="12.7109375" style="1" customWidth="1"/>
    <col min="7947" max="7949" width="10" style="1" customWidth="1"/>
    <col min="7950" max="7950" width="12" style="1" customWidth="1"/>
    <col min="7951" max="7951" width="10" style="1" customWidth="1"/>
    <col min="7952" max="7952" width="0" style="1" hidden="1" customWidth="1"/>
    <col min="7953" max="8192" width="10" style="1"/>
    <col min="8193" max="8194" width="10" style="1" customWidth="1"/>
    <col min="8195" max="8195" width="24.28515625" style="1" customWidth="1"/>
    <col min="8196" max="8196" width="12" style="1" customWidth="1"/>
    <col min="8197" max="8197" width="13.42578125" style="1" customWidth="1"/>
    <col min="8198" max="8198" width="14.28515625" style="1" customWidth="1"/>
    <col min="8199" max="8199" width="10" style="1" customWidth="1"/>
    <col min="8200" max="8200" width="14.28515625" style="1" customWidth="1"/>
    <col min="8201" max="8201" width="10" style="1" customWidth="1"/>
    <col min="8202" max="8202" width="12.7109375" style="1" customWidth="1"/>
    <col min="8203" max="8205" width="10" style="1" customWidth="1"/>
    <col min="8206" max="8206" width="12" style="1" customWidth="1"/>
    <col min="8207" max="8207" width="10" style="1" customWidth="1"/>
    <col min="8208" max="8208" width="0" style="1" hidden="1" customWidth="1"/>
    <col min="8209" max="8448" width="10" style="1"/>
    <col min="8449" max="8450" width="10" style="1" customWidth="1"/>
    <col min="8451" max="8451" width="24.28515625" style="1" customWidth="1"/>
    <col min="8452" max="8452" width="12" style="1" customWidth="1"/>
    <col min="8453" max="8453" width="13.42578125" style="1" customWidth="1"/>
    <col min="8454" max="8454" width="14.28515625" style="1" customWidth="1"/>
    <col min="8455" max="8455" width="10" style="1" customWidth="1"/>
    <col min="8456" max="8456" width="14.28515625" style="1" customWidth="1"/>
    <col min="8457" max="8457" width="10" style="1" customWidth="1"/>
    <col min="8458" max="8458" width="12.7109375" style="1" customWidth="1"/>
    <col min="8459" max="8461" width="10" style="1" customWidth="1"/>
    <col min="8462" max="8462" width="12" style="1" customWidth="1"/>
    <col min="8463" max="8463" width="10" style="1" customWidth="1"/>
    <col min="8464" max="8464" width="0" style="1" hidden="1" customWidth="1"/>
    <col min="8465" max="8704" width="10" style="1"/>
    <col min="8705" max="8706" width="10" style="1" customWidth="1"/>
    <col min="8707" max="8707" width="24.28515625" style="1" customWidth="1"/>
    <col min="8708" max="8708" width="12" style="1" customWidth="1"/>
    <col min="8709" max="8709" width="13.42578125" style="1" customWidth="1"/>
    <col min="8710" max="8710" width="14.28515625" style="1" customWidth="1"/>
    <col min="8711" max="8711" width="10" style="1" customWidth="1"/>
    <col min="8712" max="8712" width="14.28515625" style="1" customWidth="1"/>
    <col min="8713" max="8713" width="10" style="1" customWidth="1"/>
    <col min="8714" max="8714" width="12.7109375" style="1" customWidth="1"/>
    <col min="8715" max="8717" width="10" style="1" customWidth="1"/>
    <col min="8718" max="8718" width="12" style="1" customWidth="1"/>
    <col min="8719" max="8719" width="10" style="1" customWidth="1"/>
    <col min="8720" max="8720" width="0" style="1" hidden="1" customWidth="1"/>
    <col min="8721" max="8960" width="10" style="1"/>
    <col min="8961" max="8962" width="10" style="1" customWidth="1"/>
    <col min="8963" max="8963" width="24.28515625" style="1" customWidth="1"/>
    <col min="8964" max="8964" width="12" style="1" customWidth="1"/>
    <col min="8965" max="8965" width="13.42578125" style="1" customWidth="1"/>
    <col min="8966" max="8966" width="14.28515625" style="1" customWidth="1"/>
    <col min="8967" max="8967" width="10" style="1" customWidth="1"/>
    <col min="8968" max="8968" width="14.28515625" style="1" customWidth="1"/>
    <col min="8969" max="8969" width="10" style="1" customWidth="1"/>
    <col min="8970" max="8970" width="12.7109375" style="1" customWidth="1"/>
    <col min="8971" max="8973" width="10" style="1" customWidth="1"/>
    <col min="8974" max="8974" width="12" style="1" customWidth="1"/>
    <col min="8975" max="8975" width="10" style="1" customWidth="1"/>
    <col min="8976" max="8976" width="0" style="1" hidden="1" customWidth="1"/>
    <col min="8977" max="9216" width="10" style="1"/>
    <col min="9217" max="9218" width="10" style="1" customWidth="1"/>
    <col min="9219" max="9219" width="24.28515625" style="1" customWidth="1"/>
    <col min="9220" max="9220" width="12" style="1" customWidth="1"/>
    <col min="9221" max="9221" width="13.42578125" style="1" customWidth="1"/>
    <col min="9222" max="9222" width="14.28515625" style="1" customWidth="1"/>
    <col min="9223" max="9223" width="10" style="1" customWidth="1"/>
    <col min="9224" max="9224" width="14.28515625" style="1" customWidth="1"/>
    <col min="9225" max="9225" width="10" style="1" customWidth="1"/>
    <col min="9226" max="9226" width="12.7109375" style="1" customWidth="1"/>
    <col min="9227" max="9229" width="10" style="1" customWidth="1"/>
    <col min="9230" max="9230" width="12" style="1" customWidth="1"/>
    <col min="9231" max="9231" width="10" style="1" customWidth="1"/>
    <col min="9232" max="9232" width="0" style="1" hidden="1" customWidth="1"/>
    <col min="9233" max="9472" width="10" style="1"/>
    <col min="9473" max="9474" width="10" style="1" customWidth="1"/>
    <col min="9475" max="9475" width="24.28515625" style="1" customWidth="1"/>
    <col min="9476" max="9476" width="12" style="1" customWidth="1"/>
    <col min="9477" max="9477" width="13.42578125" style="1" customWidth="1"/>
    <col min="9478" max="9478" width="14.28515625" style="1" customWidth="1"/>
    <col min="9479" max="9479" width="10" style="1" customWidth="1"/>
    <col min="9480" max="9480" width="14.28515625" style="1" customWidth="1"/>
    <col min="9481" max="9481" width="10" style="1" customWidth="1"/>
    <col min="9482" max="9482" width="12.7109375" style="1" customWidth="1"/>
    <col min="9483" max="9485" width="10" style="1" customWidth="1"/>
    <col min="9486" max="9486" width="12" style="1" customWidth="1"/>
    <col min="9487" max="9487" width="10" style="1" customWidth="1"/>
    <col min="9488" max="9488" width="0" style="1" hidden="1" customWidth="1"/>
    <col min="9489" max="9728" width="10" style="1"/>
    <col min="9729" max="9730" width="10" style="1" customWidth="1"/>
    <col min="9731" max="9731" width="24.28515625" style="1" customWidth="1"/>
    <col min="9732" max="9732" width="12" style="1" customWidth="1"/>
    <col min="9733" max="9733" width="13.42578125" style="1" customWidth="1"/>
    <col min="9734" max="9734" width="14.28515625" style="1" customWidth="1"/>
    <col min="9735" max="9735" width="10" style="1" customWidth="1"/>
    <col min="9736" max="9736" width="14.28515625" style="1" customWidth="1"/>
    <col min="9737" max="9737" width="10" style="1" customWidth="1"/>
    <col min="9738" max="9738" width="12.7109375" style="1" customWidth="1"/>
    <col min="9739" max="9741" width="10" style="1" customWidth="1"/>
    <col min="9742" max="9742" width="12" style="1" customWidth="1"/>
    <col min="9743" max="9743" width="10" style="1" customWidth="1"/>
    <col min="9744" max="9744" width="0" style="1" hidden="1" customWidth="1"/>
    <col min="9745" max="9984" width="10" style="1"/>
    <col min="9985" max="9986" width="10" style="1" customWidth="1"/>
    <col min="9987" max="9987" width="24.28515625" style="1" customWidth="1"/>
    <col min="9988" max="9988" width="12" style="1" customWidth="1"/>
    <col min="9989" max="9989" width="13.42578125" style="1" customWidth="1"/>
    <col min="9990" max="9990" width="14.28515625" style="1" customWidth="1"/>
    <col min="9991" max="9991" width="10" style="1" customWidth="1"/>
    <col min="9992" max="9992" width="14.28515625" style="1" customWidth="1"/>
    <col min="9993" max="9993" width="10" style="1" customWidth="1"/>
    <col min="9994" max="9994" width="12.7109375" style="1" customWidth="1"/>
    <col min="9995" max="9997" width="10" style="1" customWidth="1"/>
    <col min="9998" max="9998" width="12" style="1" customWidth="1"/>
    <col min="9999" max="9999" width="10" style="1" customWidth="1"/>
    <col min="10000" max="10000" width="0" style="1" hidden="1" customWidth="1"/>
    <col min="10001" max="10240" width="10" style="1"/>
    <col min="10241" max="10242" width="10" style="1" customWidth="1"/>
    <col min="10243" max="10243" width="24.28515625" style="1" customWidth="1"/>
    <col min="10244" max="10244" width="12" style="1" customWidth="1"/>
    <col min="10245" max="10245" width="13.42578125" style="1" customWidth="1"/>
    <col min="10246" max="10246" width="14.28515625" style="1" customWidth="1"/>
    <col min="10247" max="10247" width="10" style="1" customWidth="1"/>
    <col min="10248" max="10248" width="14.28515625" style="1" customWidth="1"/>
    <col min="10249" max="10249" width="10" style="1" customWidth="1"/>
    <col min="10250" max="10250" width="12.7109375" style="1" customWidth="1"/>
    <col min="10251" max="10253" width="10" style="1" customWidth="1"/>
    <col min="10254" max="10254" width="12" style="1" customWidth="1"/>
    <col min="10255" max="10255" width="10" style="1" customWidth="1"/>
    <col min="10256" max="10256" width="0" style="1" hidden="1" customWidth="1"/>
    <col min="10257" max="10496" width="10" style="1"/>
    <col min="10497" max="10498" width="10" style="1" customWidth="1"/>
    <col min="10499" max="10499" width="24.28515625" style="1" customWidth="1"/>
    <col min="10500" max="10500" width="12" style="1" customWidth="1"/>
    <col min="10501" max="10501" width="13.42578125" style="1" customWidth="1"/>
    <col min="10502" max="10502" width="14.28515625" style="1" customWidth="1"/>
    <col min="10503" max="10503" width="10" style="1" customWidth="1"/>
    <col min="10504" max="10504" width="14.28515625" style="1" customWidth="1"/>
    <col min="10505" max="10505" width="10" style="1" customWidth="1"/>
    <col min="10506" max="10506" width="12.7109375" style="1" customWidth="1"/>
    <col min="10507" max="10509" width="10" style="1" customWidth="1"/>
    <col min="10510" max="10510" width="12" style="1" customWidth="1"/>
    <col min="10511" max="10511" width="10" style="1" customWidth="1"/>
    <col min="10512" max="10512" width="0" style="1" hidden="1" customWidth="1"/>
    <col min="10513" max="10752" width="10" style="1"/>
    <col min="10753" max="10754" width="10" style="1" customWidth="1"/>
    <col min="10755" max="10755" width="24.28515625" style="1" customWidth="1"/>
    <col min="10756" max="10756" width="12" style="1" customWidth="1"/>
    <col min="10757" max="10757" width="13.42578125" style="1" customWidth="1"/>
    <col min="10758" max="10758" width="14.28515625" style="1" customWidth="1"/>
    <col min="10759" max="10759" width="10" style="1" customWidth="1"/>
    <col min="10760" max="10760" width="14.28515625" style="1" customWidth="1"/>
    <col min="10761" max="10761" width="10" style="1" customWidth="1"/>
    <col min="10762" max="10762" width="12.7109375" style="1" customWidth="1"/>
    <col min="10763" max="10765" width="10" style="1" customWidth="1"/>
    <col min="10766" max="10766" width="12" style="1" customWidth="1"/>
    <col min="10767" max="10767" width="10" style="1" customWidth="1"/>
    <col min="10768" max="10768" width="0" style="1" hidden="1" customWidth="1"/>
    <col min="10769" max="11008" width="10" style="1"/>
    <col min="11009" max="11010" width="10" style="1" customWidth="1"/>
    <col min="11011" max="11011" width="24.28515625" style="1" customWidth="1"/>
    <col min="11012" max="11012" width="12" style="1" customWidth="1"/>
    <col min="11013" max="11013" width="13.42578125" style="1" customWidth="1"/>
    <col min="11014" max="11014" width="14.28515625" style="1" customWidth="1"/>
    <col min="11015" max="11015" width="10" style="1" customWidth="1"/>
    <col min="11016" max="11016" width="14.28515625" style="1" customWidth="1"/>
    <col min="11017" max="11017" width="10" style="1" customWidth="1"/>
    <col min="11018" max="11018" width="12.7109375" style="1" customWidth="1"/>
    <col min="11019" max="11021" width="10" style="1" customWidth="1"/>
    <col min="11022" max="11022" width="12" style="1" customWidth="1"/>
    <col min="11023" max="11023" width="10" style="1" customWidth="1"/>
    <col min="11024" max="11024" width="0" style="1" hidden="1" customWidth="1"/>
    <col min="11025" max="11264" width="10" style="1"/>
    <col min="11265" max="11266" width="10" style="1" customWidth="1"/>
    <col min="11267" max="11267" width="24.28515625" style="1" customWidth="1"/>
    <col min="11268" max="11268" width="12" style="1" customWidth="1"/>
    <col min="11269" max="11269" width="13.42578125" style="1" customWidth="1"/>
    <col min="11270" max="11270" width="14.28515625" style="1" customWidth="1"/>
    <col min="11271" max="11271" width="10" style="1" customWidth="1"/>
    <col min="11272" max="11272" width="14.28515625" style="1" customWidth="1"/>
    <col min="11273" max="11273" width="10" style="1" customWidth="1"/>
    <col min="11274" max="11274" width="12.7109375" style="1" customWidth="1"/>
    <col min="11275" max="11277" width="10" style="1" customWidth="1"/>
    <col min="11278" max="11278" width="12" style="1" customWidth="1"/>
    <col min="11279" max="11279" width="10" style="1" customWidth="1"/>
    <col min="11280" max="11280" width="0" style="1" hidden="1" customWidth="1"/>
    <col min="11281" max="11520" width="10" style="1"/>
    <col min="11521" max="11522" width="10" style="1" customWidth="1"/>
    <col min="11523" max="11523" width="24.28515625" style="1" customWidth="1"/>
    <col min="11524" max="11524" width="12" style="1" customWidth="1"/>
    <col min="11525" max="11525" width="13.42578125" style="1" customWidth="1"/>
    <col min="11526" max="11526" width="14.28515625" style="1" customWidth="1"/>
    <col min="11527" max="11527" width="10" style="1" customWidth="1"/>
    <col min="11528" max="11528" width="14.28515625" style="1" customWidth="1"/>
    <col min="11529" max="11529" width="10" style="1" customWidth="1"/>
    <col min="11530" max="11530" width="12.7109375" style="1" customWidth="1"/>
    <col min="11531" max="11533" width="10" style="1" customWidth="1"/>
    <col min="11534" max="11534" width="12" style="1" customWidth="1"/>
    <col min="11535" max="11535" width="10" style="1" customWidth="1"/>
    <col min="11536" max="11536" width="0" style="1" hidden="1" customWidth="1"/>
    <col min="11537" max="11776" width="10" style="1"/>
    <col min="11777" max="11778" width="10" style="1" customWidth="1"/>
    <col min="11779" max="11779" width="24.28515625" style="1" customWidth="1"/>
    <col min="11780" max="11780" width="12" style="1" customWidth="1"/>
    <col min="11781" max="11781" width="13.42578125" style="1" customWidth="1"/>
    <col min="11782" max="11782" width="14.28515625" style="1" customWidth="1"/>
    <col min="11783" max="11783" width="10" style="1" customWidth="1"/>
    <col min="11784" max="11784" width="14.28515625" style="1" customWidth="1"/>
    <col min="11785" max="11785" width="10" style="1" customWidth="1"/>
    <col min="11786" max="11786" width="12.7109375" style="1" customWidth="1"/>
    <col min="11787" max="11789" width="10" style="1" customWidth="1"/>
    <col min="11790" max="11790" width="12" style="1" customWidth="1"/>
    <col min="11791" max="11791" width="10" style="1" customWidth="1"/>
    <col min="11792" max="11792" width="0" style="1" hidden="1" customWidth="1"/>
    <col min="11793" max="12032" width="10" style="1"/>
    <col min="12033" max="12034" width="10" style="1" customWidth="1"/>
    <col min="12035" max="12035" width="24.28515625" style="1" customWidth="1"/>
    <col min="12036" max="12036" width="12" style="1" customWidth="1"/>
    <col min="12037" max="12037" width="13.42578125" style="1" customWidth="1"/>
    <col min="12038" max="12038" width="14.28515625" style="1" customWidth="1"/>
    <col min="12039" max="12039" width="10" style="1" customWidth="1"/>
    <col min="12040" max="12040" width="14.28515625" style="1" customWidth="1"/>
    <col min="12041" max="12041" width="10" style="1" customWidth="1"/>
    <col min="12042" max="12042" width="12.7109375" style="1" customWidth="1"/>
    <col min="12043" max="12045" width="10" style="1" customWidth="1"/>
    <col min="12046" max="12046" width="12" style="1" customWidth="1"/>
    <col min="12047" max="12047" width="10" style="1" customWidth="1"/>
    <col min="12048" max="12048" width="0" style="1" hidden="1" customWidth="1"/>
    <col min="12049" max="12288" width="10" style="1"/>
    <col min="12289" max="12290" width="10" style="1" customWidth="1"/>
    <col min="12291" max="12291" width="24.28515625" style="1" customWidth="1"/>
    <col min="12292" max="12292" width="12" style="1" customWidth="1"/>
    <col min="12293" max="12293" width="13.42578125" style="1" customWidth="1"/>
    <col min="12294" max="12294" width="14.28515625" style="1" customWidth="1"/>
    <col min="12295" max="12295" width="10" style="1" customWidth="1"/>
    <col min="12296" max="12296" width="14.28515625" style="1" customWidth="1"/>
    <col min="12297" max="12297" width="10" style="1" customWidth="1"/>
    <col min="12298" max="12298" width="12.7109375" style="1" customWidth="1"/>
    <col min="12299" max="12301" width="10" style="1" customWidth="1"/>
    <col min="12302" max="12302" width="12" style="1" customWidth="1"/>
    <col min="12303" max="12303" width="10" style="1" customWidth="1"/>
    <col min="12304" max="12304" width="0" style="1" hidden="1" customWidth="1"/>
    <col min="12305" max="12544" width="10" style="1"/>
    <col min="12545" max="12546" width="10" style="1" customWidth="1"/>
    <col min="12547" max="12547" width="24.28515625" style="1" customWidth="1"/>
    <col min="12548" max="12548" width="12" style="1" customWidth="1"/>
    <col min="12549" max="12549" width="13.42578125" style="1" customWidth="1"/>
    <col min="12550" max="12550" width="14.28515625" style="1" customWidth="1"/>
    <col min="12551" max="12551" width="10" style="1" customWidth="1"/>
    <col min="12552" max="12552" width="14.28515625" style="1" customWidth="1"/>
    <col min="12553" max="12553" width="10" style="1" customWidth="1"/>
    <col min="12554" max="12554" width="12.7109375" style="1" customWidth="1"/>
    <col min="12555" max="12557" width="10" style="1" customWidth="1"/>
    <col min="12558" max="12558" width="12" style="1" customWidth="1"/>
    <col min="12559" max="12559" width="10" style="1" customWidth="1"/>
    <col min="12560" max="12560" width="0" style="1" hidden="1" customWidth="1"/>
    <col min="12561" max="12800" width="10" style="1"/>
    <col min="12801" max="12802" width="10" style="1" customWidth="1"/>
    <col min="12803" max="12803" width="24.28515625" style="1" customWidth="1"/>
    <col min="12804" max="12804" width="12" style="1" customWidth="1"/>
    <col min="12805" max="12805" width="13.42578125" style="1" customWidth="1"/>
    <col min="12806" max="12806" width="14.28515625" style="1" customWidth="1"/>
    <col min="12807" max="12807" width="10" style="1" customWidth="1"/>
    <col min="12808" max="12808" width="14.28515625" style="1" customWidth="1"/>
    <col min="12809" max="12809" width="10" style="1" customWidth="1"/>
    <col min="12810" max="12810" width="12.7109375" style="1" customWidth="1"/>
    <col min="12811" max="12813" width="10" style="1" customWidth="1"/>
    <col min="12814" max="12814" width="12" style="1" customWidth="1"/>
    <col min="12815" max="12815" width="10" style="1" customWidth="1"/>
    <col min="12816" max="12816" width="0" style="1" hidden="1" customWidth="1"/>
    <col min="12817" max="13056" width="10" style="1"/>
    <col min="13057" max="13058" width="10" style="1" customWidth="1"/>
    <col min="13059" max="13059" width="24.28515625" style="1" customWidth="1"/>
    <col min="13060" max="13060" width="12" style="1" customWidth="1"/>
    <col min="13061" max="13061" width="13.42578125" style="1" customWidth="1"/>
    <col min="13062" max="13062" width="14.28515625" style="1" customWidth="1"/>
    <col min="13063" max="13063" width="10" style="1" customWidth="1"/>
    <col min="13064" max="13064" width="14.28515625" style="1" customWidth="1"/>
    <col min="13065" max="13065" width="10" style="1" customWidth="1"/>
    <col min="13066" max="13066" width="12.7109375" style="1" customWidth="1"/>
    <col min="13067" max="13069" width="10" style="1" customWidth="1"/>
    <col min="13070" max="13070" width="12" style="1" customWidth="1"/>
    <col min="13071" max="13071" width="10" style="1" customWidth="1"/>
    <col min="13072" max="13072" width="0" style="1" hidden="1" customWidth="1"/>
    <col min="13073" max="13312" width="10" style="1"/>
    <col min="13313" max="13314" width="10" style="1" customWidth="1"/>
    <col min="13315" max="13315" width="24.28515625" style="1" customWidth="1"/>
    <col min="13316" max="13316" width="12" style="1" customWidth="1"/>
    <col min="13317" max="13317" width="13.42578125" style="1" customWidth="1"/>
    <col min="13318" max="13318" width="14.28515625" style="1" customWidth="1"/>
    <col min="13319" max="13319" width="10" style="1" customWidth="1"/>
    <col min="13320" max="13320" width="14.28515625" style="1" customWidth="1"/>
    <col min="13321" max="13321" width="10" style="1" customWidth="1"/>
    <col min="13322" max="13322" width="12.7109375" style="1" customWidth="1"/>
    <col min="13323" max="13325" width="10" style="1" customWidth="1"/>
    <col min="13326" max="13326" width="12" style="1" customWidth="1"/>
    <col min="13327" max="13327" width="10" style="1" customWidth="1"/>
    <col min="13328" max="13328" width="0" style="1" hidden="1" customWidth="1"/>
    <col min="13329" max="13568" width="10" style="1"/>
    <col min="13569" max="13570" width="10" style="1" customWidth="1"/>
    <col min="13571" max="13571" width="24.28515625" style="1" customWidth="1"/>
    <col min="13572" max="13572" width="12" style="1" customWidth="1"/>
    <col min="13573" max="13573" width="13.42578125" style="1" customWidth="1"/>
    <col min="13574" max="13574" width="14.28515625" style="1" customWidth="1"/>
    <col min="13575" max="13575" width="10" style="1" customWidth="1"/>
    <col min="13576" max="13576" width="14.28515625" style="1" customWidth="1"/>
    <col min="13577" max="13577" width="10" style="1" customWidth="1"/>
    <col min="13578" max="13578" width="12.7109375" style="1" customWidth="1"/>
    <col min="13579" max="13581" width="10" style="1" customWidth="1"/>
    <col min="13582" max="13582" width="12" style="1" customWidth="1"/>
    <col min="13583" max="13583" width="10" style="1" customWidth="1"/>
    <col min="13584" max="13584" width="0" style="1" hidden="1" customWidth="1"/>
    <col min="13585" max="13824" width="10" style="1"/>
    <col min="13825" max="13826" width="10" style="1" customWidth="1"/>
    <col min="13827" max="13827" width="24.28515625" style="1" customWidth="1"/>
    <col min="13828" max="13828" width="12" style="1" customWidth="1"/>
    <col min="13829" max="13829" width="13.42578125" style="1" customWidth="1"/>
    <col min="13830" max="13830" width="14.28515625" style="1" customWidth="1"/>
    <col min="13831" max="13831" width="10" style="1" customWidth="1"/>
    <col min="13832" max="13832" width="14.28515625" style="1" customWidth="1"/>
    <col min="13833" max="13833" width="10" style="1" customWidth="1"/>
    <col min="13834" max="13834" width="12.7109375" style="1" customWidth="1"/>
    <col min="13835" max="13837" width="10" style="1" customWidth="1"/>
    <col min="13838" max="13838" width="12" style="1" customWidth="1"/>
    <col min="13839" max="13839" width="10" style="1" customWidth="1"/>
    <col min="13840" max="13840" width="0" style="1" hidden="1" customWidth="1"/>
    <col min="13841" max="14080" width="10" style="1"/>
    <col min="14081" max="14082" width="10" style="1" customWidth="1"/>
    <col min="14083" max="14083" width="24.28515625" style="1" customWidth="1"/>
    <col min="14084" max="14084" width="12" style="1" customWidth="1"/>
    <col min="14085" max="14085" width="13.42578125" style="1" customWidth="1"/>
    <col min="14086" max="14086" width="14.28515625" style="1" customWidth="1"/>
    <col min="14087" max="14087" width="10" style="1" customWidth="1"/>
    <col min="14088" max="14088" width="14.28515625" style="1" customWidth="1"/>
    <col min="14089" max="14089" width="10" style="1" customWidth="1"/>
    <col min="14090" max="14090" width="12.7109375" style="1" customWidth="1"/>
    <col min="14091" max="14093" width="10" style="1" customWidth="1"/>
    <col min="14094" max="14094" width="12" style="1" customWidth="1"/>
    <col min="14095" max="14095" width="10" style="1" customWidth="1"/>
    <col min="14096" max="14096" width="0" style="1" hidden="1" customWidth="1"/>
    <col min="14097" max="14336" width="10" style="1"/>
    <col min="14337" max="14338" width="10" style="1" customWidth="1"/>
    <col min="14339" max="14339" width="24.28515625" style="1" customWidth="1"/>
    <col min="14340" max="14340" width="12" style="1" customWidth="1"/>
    <col min="14341" max="14341" width="13.42578125" style="1" customWidth="1"/>
    <col min="14342" max="14342" width="14.28515625" style="1" customWidth="1"/>
    <col min="14343" max="14343" width="10" style="1" customWidth="1"/>
    <col min="14344" max="14344" width="14.28515625" style="1" customWidth="1"/>
    <col min="14345" max="14345" width="10" style="1" customWidth="1"/>
    <col min="14346" max="14346" width="12.7109375" style="1" customWidth="1"/>
    <col min="14347" max="14349" width="10" style="1" customWidth="1"/>
    <col min="14350" max="14350" width="12" style="1" customWidth="1"/>
    <col min="14351" max="14351" width="10" style="1" customWidth="1"/>
    <col min="14352" max="14352" width="0" style="1" hidden="1" customWidth="1"/>
    <col min="14353" max="14592" width="10" style="1"/>
    <col min="14593" max="14594" width="10" style="1" customWidth="1"/>
    <col min="14595" max="14595" width="24.28515625" style="1" customWidth="1"/>
    <col min="14596" max="14596" width="12" style="1" customWidth="1"/>
    <col min="14597" max="14597" width="13.42578125" style="1" customWidth="1"/>
    <col min="14598" max="14598" width="14.28515625" style="1" customWidth="1"/>
    <col min="14599" max="14599" width="10" style="1" customWidth="1"/>
    <col min="14600" max="14600" width="14.28515625" style="1" customWidth="1"/>
    <col min="14601" max="14601" width="10" style="1" customWidth="1"/>
    <col min="14602" max="14602" width="12.7109375" style="1" customWidth="1"/>
    <col min="14603" max="14605" width="10" style="1" customWidth="1"/>
    <col min="14606" max="14606" width="12" style="1" customWidth="1"/>
    <col min="14607" max="14607" width="10" style="1" customWidth="1"/>
    <col min="14608" max="14608" width="0" style="1" hidden="1" customWidth="1"/>
    <col min="14609" max="14848" width="10" style="1"/>
    <col min="14849" max="14850" width="10" style="1" customWidth="1"/>
    <col min="14851" max="14851" width="24.28515625" style="1" customWidth="1"/>
    <col min="14852" max="14852" width="12" style="1" customWidth="1"/>
    <col min="14853" max="14853" width="13.42578125" style="1" customWidth="1"/>
    <col min="14854" max="14854" width="14.28515625" style="1" customWidth="1"/>
    <col min="14855" max="14855" width="10" style="1" customWidth="1"/>
    <col min="14856" max="14856" width="14.28515625" style="1" customWidth="1"/>
    <col min="14857" max="14857" width="10" style="1" customWidth="1"/>
    <col min="14858" max="14858" width="12.7109375" style="1" customWidth="1"/>
    <col min="14859" max="14861" width="10" style="1" customWidth="1"/>
    <col min="14862" max="14862" width="12" style="1" customWidth="1"/>
    <col min="14863" max="14863" width="10" style="1" customWidth="1"/>
    <col min="14864" max="14864" width="0" style="1" hidden="1" customWidth="1"/>
    <col min="14865" max="15104" width="10" style="1"/>
    <col min="15105" max="15106" width="10" style="1" customWidth="1"/>
    <col min="15107" max="15107" width="24.28515625" style="1" customWidth="1"/>
    <col min="15108" max="15108" width="12" style="1" customWidth="1"/>
    <col min="15109" max="15109" width="13.42578125" style="1" customWidth="1"/>
    <col min="15110" max="15110" width="14.28515625" style="1" customWidth="1"/>
    <col min="15111" max="15111" width="10" style="1" customWidth="1"/>
    <col min="15112" max="15112" width="14.28515625" style="1" customWidth="1"/>
    <col min="15113" max="15113" width="10" style="1" customWidth="1"/>
    <col min="15114" max="15114" width="12.7109375" style="1" customWidth="1"/>
    <col min="15115" max="15117" width="10" style="1" customWidth="1"/>
    <col min="15118" max="15118" width="12" style="1" customWidth="1"/>
    <col min="15119" max="15119" width="10" style="1" customWidth="1"/>
    <col min="15120" max="15120" width="0" style="1" hidden="1" customWidth="1"/>
    <col min="15121" max="15360" width="10" style="1"/>
    <col min="15361" max="15362" width="10" style="1" customWidth="1"/>
    <col min="15363" max="15363" width="24.28515625" style="1" customWidth="1"/>
    <col min="15364" max="15364" width="12" style="1" customWidth="1"/>
    <col min="15365" max="15365" width="13.42578125" style="1" customWidth="1"/>
    <col min="15366" max="15366" width="14.28515625" style="1" customWidth="1"/>
    <col min="15367" max="15367" width="10" style="1" customWidth="1"/>
    <col min="15368" max="15368" width="14.28515625" style="1" customWidth="1"/>
    <col min="15369" max="15369" width="10" style="1" customWidth="1"/>
    <col min="15370" max="15370" width="12.7109375" style="1" customWidth="1"/>
    <col min="15371" max="15373" width="10" style="1" customWidth="1"/>
    <col min="15374" max="15374" width="12" style="1" customWidth="1"/>
    <col min="15375" max="15375" width="10" style="1" customWidth="1"/>
    <col min="15376" max="15376" width="0" style="1" hidden="1" customWidth="1"/>
    <col min="15377" max="15616" width="10" style="1"/>
    <col min="15617" max="15618" width="10" style="1" customWidth="1"/>
    <col min="15619" max="15619" width="24.28515625" style="1" customWidth="1"/>
    <col min="15620" max="15620" width="12" style="1" customWidth="1"/>
    <col min="15621" max="15621" width="13.42578125" style="1" customWidth="1"/>
    <col min="15622" max="15622" width="14.28515625" style="1" customWidth="1"/>
    <col min="15623" max="15623" width="10" style="1" customWidth="1"/>
    <col min="15624" max="15624" width="14.28515625" style="1" customWidth="1"/>
    <col min="15625" max="15625" width="10" style="1" customWidth="1"/>
    <col min="15626" max="15626" width="12.7109375" style="1" customWidth="1"/>
    <col min="15627" max="15629" width="10" style="1" customWidth="1"/>
    <col min="15630" max="15630" width="12" style="1" customWidth="1"/>
    <col min="15631" max="15631" width="10" style="1" customWidth="1"/>
    <col min="15632" max="15632" width="0" style="1" hidden="1" customWidth="1"/>
    <col min="15633" max="15872" width="10" style="1"/>
    <col min="15873" max="15874" width="10" style="1" customWidth="1"/>
    <col min="15875" max="15875" width="24.28515625" style="1" customWidth="1"/>
    <col min="15876" max="15876" width="12" style="1" customWidth="1"/>
    <col min="15877" max="15877" width="13.42578125" style="1" customWidth="1"/>
    <col min="15878" max="15878" width="14.28515625" style="1" customWidth="1"/>
    <col min="15879" max="15879" width="10" style="1" customWidth="1"/>
    <col min="15880" max="15880" width="14.28515625" style="1" customWidth="1"/>
    <col min="15881" max="15881" width="10" style="1" customWidth="1"/>
    <col min="15882" max="15882" width="12.7109375" style="1" customWidth="1"/>
    <col min="15883" max="15885" width="10" style="1" customWidth="1"/>
    <col min="15886" max="15886" width="12" style="1" customWidth="1"/>
    <col min="15887" max="15887" width="10" style="1" customWidth="1"/>
    <col min="15888" max="15888" width="0" style="1" hidden="1" customWidth="1"/>
    <col min="15889" max="16128" width="10" style="1"/>
    <col min="16129" max="16130" width="10" style="1" customWidth="1"/>
    <col min="16131" max="16131" width="24.28515625" style="1" customWidth="1"/>
    <col min="16132" max="16132" width="12" style="1" customWidth="1"/>
    <col min="16133" max="16133" width="13.42578125" style="1" customWidth="1"/>
    <col min="16134" max="16134" width="14.28515625" style="1" customWidth="1"/>
    <col min="16135" max="16135" width="10" style="1" customWidth="1"/>
    <col min="16136" max="16136" width="14.28515625" style="1" customWidth="1"/>
    <col min="16137" max="16137" width="10" style="1" customWidth="1"/>
    <col min="16138" max="16138" width="12.7109375" style="1" customWidth="1"/>
    <col min="16139" max="16141" width="10" style="1" customWidth="1"/>
    <col min="16142" max="16142" width="12" style="1" customWidth="1"/>
    <col min="16143" max="16143" width="10" style="1" customWidth="1"/>
    <col min="16144" max="16144" width="0" style="1" hidden="1" customWidth="1"/>
    <col min="16145" max="16384" width="10" style="1"/>
  </cols>
  <sheetData>
    <row r="1" spans="2:14" s="29" customFormat="1" ht="12.75" x14ac:dyDescent="0.25">
      <c r="M1" s="41" t="s">
        <v>46</v>
      </c>
      <c r="N1" s="40"/>
    </row>
    <row r="2" spans="2:14" s="29" customFormat="1" ht="12.75" x14ac:dyDescent="0.25">
      <c r="M2" s="40"/>
      <c r="N2" s="40"/>
    </row>
    <row r="3" spans="2:14" s="29" customFormat="1" ht="12.75" x14ac:dyDescent="0.25">
      <c r="M3" s="40"/>
      <c r="N3" s="40"/>
    </row>
    <row r="4" spans="2:14" s="29" customFormat="1" ht="12.75" x14ac:dyDescent="0.25">
      <c r="M4" s="40"/>
      <c r="N4" s="40"/>
    </row>
    <row r="5" spans="2:14" s="29" customFormat="1" ht="12.75" x14ac:dyDescent="0.25">
      <c r="B5" s="39" t="s">
        <v>45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2:14" s="29" customFormat="1" ht="12.75" x14ac:dyDescent="0.25">
      <c r="B6" s="38" t="s">
        <v>44</v>
      </c>
      <c r="C6" s="38" t="s">
        <v>43</v>
      </c>
      <c r="D6" s="38" t="s">
        <v>42</v>
      </c>
      <c r="E6" s="38" t="s">
        <v>41</v>
      </c>
      <c r="F6" s="38" t="s">
        <v>40</v>
      </c>
      <c r="G6" s="37" t="s">
        <v>39</v>
      </c>
      <c r="H6" s="37" t="s">
        <v>38</v>
      </c>
      <c r="I6" s="36" t="s">
        <v>37</v>
      </c>
      <c r="J6" s="35"/>
      <c r="K6" s="35"/>
      <c r="L6" s="35"/>
      <c r="M6" s="35"/>
      <c r="N6" s="34"/>
    </row>
    <row r="7" spans="2:14" s="29" customFormat="1" ht="72.75" x14ac:dyDescent="0.25">
      <c r="B7" s="33"/>
      <c r="C7" s="33"/>
      <c r="D7" s="33"/>
      <c r="E7" s="33"/>
      <c r="F7" s="33"/>
      <c r="G7" s="32"/>
      <c r="H7" s="32"/>
      <c r="I7" s="31" t="s">
        <v>36</v>
      </c>
      <c r="J7" s="30" t="s">
        <v>35</v>
      </c>
      <c r="K7" s="30" t="s">
        <v>34</v>
      </c>
      <c r="L7" s="30" t="s">
        <v>33</v>
      </c>
      <c r="M7" s="30" t="s">
        <v>32</v>
      </c>
      <c r="N7" s="30" t="s">
        <v>31</v>
      </c>
    </row>
    <row r="8" spans="2:14" ht="12.75" x14ac:dyDescent="0.2">
      <c r="B8" s="28">
        <v>1</v>
      </c>
      <c r="C8" s="28">
        <v>2</v>
      </c>
      <c r="D8" s="28">
        <v>3</v>
      </c>
      <c r="E8" s="28">
        <v>4</v>
      </c>
      <c r="F8" s="28">
        <v>5</v>
      </c>
      <c r="G8" s="28">
        <v>6</v>
      </c>
      <c r="H8" s="28">
        <v>7</v>
      </c>
      <c r="I8" s="28">
        <v>8</v>
      </c>
      <c r="J8" s="28">
        <v>9</v>
      </c>
      <c r="K8" s="28">
        <v>10</v>
      </c>
      <c r="L8" s="28">
        <v>11</v>
      </c>
      <c r="M8" s="28">
        <v>12</v>
      </c>
      <c r="N8" s="28">
        <v>13</v>
      </c>
    </row>
    <row r="9" spans="2:14" ht="18" customHeight="1" x14ac:dyDescent="0.2">
      <c r="B9" s="27" t="s">
        <v>30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2:14" s="23" customFormat="1" ht="15.75" x14ac:dyDescent="0.25">
      <c r="B10" s="14">
        <v>1</v>
      </c>
      <c r="C10" s="21" t="s">
        <v>27</v>
      </c>
      <c r="D10" s="22" t="s">
        <v>26</v>
      </c>
      <c r="E10" s="11" t="s">
        <v>25</v>
      </c>
      <c r="F10" s="26" t="s">
        <v>29</v>
      </c>
      <c r="G10" s="10" t="s">
        <v>3</v>
      </c>
      <c r="H10" s="24">
        <f>I10+J10+K10+N10</f>
        <v>35106</v>
      </c>
      <c r="I10" s="24">
        <f>541+2524</f>
        <v>3065</v>
      </c>
      <c r="J10" s="25">
        <f>1443+721+1442+1</f>
        <v>3607</v>
      </c>
      <c r="K10" s="24">
        <f>4967+22105</f>
        <v>27072</v>
      </c>
      <c r="L10" s="24"/>
      <c r="M10" s="24"/>
      <c r="N10" s="24">
        <f>900+461+1</f>
        <v>1362</v>
      </c>
    </row>
    <row r="11" spans="2:14" s="15" customFormat="1" ht="15.75" x14ac:dyDescent="0.25">
      <c r="B11" s="14">
        <v>2</v>
      </c>
      <c r="C11" s="21" t="s">
        <v>27</v>
      </c>
      <c r="D11" s="22" t="s">
        <v>26</v>
      </c>
      <c r="E11" s="11" t="s">
        <v>25</v>
      </c>
      <c r="F11" s="19" t="s">
        <v>28</v>
      </c>
      <c r="G11" s="10" t="s">
        <v>3</v>
      </c>
      <c r="H11" s="18">
        <f>I11+J11+K11+N11</f>
        <v>35927</v>
      </c>
      <c r="I11" s="18">
        <f>541+2524</f>
        <v>3065</v>
      </c>
      <c r="J11" s="17">
        <f>1443+721+1443</f>
        <v>3607</v>
      </c>
      <c r="K11" s="16">
        <f>22105+465+4968</f>
        <v>27538</v>
      </c>
      <c r="L11" s="16"/>
      <c r="M11" s="16"/>
      <c r="N11" s="16">
        <f>900+78+83+461+195</f>
        <v>1717</v>
      </c>
    </row>
    <row r="12" spans="2:14" s="15" customFormat="1" ht="22.9" customHeight="1" x14ac:dyDescent="0.25">
      <c r="B12" s="14">
        <v>3</v>
      </c>
      <c r="C12" s="21" t="s">
        <v>27</v>
      </c>
      <c r="D12" s="22" t="s">
        <v>26</v>
      </c>
      <c r="E12" s="11" t="s">
        <v>25</v>
      </c>
      <c r="F12" s="19" t="s">
        <v>24</v>
      </c>
      <c r="G12" s="10" t="s">
        <v>3</v>
      </c>
      <c r="H12" s="18">
        <f>J12+K12+N12+I12</f>
        <v>33245</v>
      </c>
      <c r="I12" s="18">
        <f>103+41+2535+543+543+1</f>
        <v>3766</v>
      </c>
      <c r="J12" s="17">
        <f>3622</f>
        <v>3622</v>
      </c>
      <c r="K12" s="16">
        <f>465+24267</f>
        <v>24732</v>
      </c>
      <c r="L12" s="16"/>
      <c r="M12" s="16"/>
      <c r="N12" s="16">
        <f>78+83+300+466+198</f>
        <v>1125</v>
      </c>
    </row>
    <row r="13" spans="2:14" s="15" customFormat="1" ht="60.6" customHeight="1" thickBot="1" x14ac:dyDescent="0.3">
      <c r="B13" s="14">
        <v>4</v>
      </c>
      <c r="C13" s="21" t="s">
        <v>23</v>
      </c>
      <c r="D13" s="20" t="s">
        <v>19</v>
      </c>
      <c r="E13" s="11" t="s">
        <v>22</v>
      </c>
      <c r="F13" s="19" t="s">
        <v>21</v>
      </c>
      <c r="G13" s="10" t="s">
        <v>3</v>
      </c>
      <c r="H13" s="18">
        <f>I13+J13+K13+N13</f>
        <v>19254</v>
      </c>
      <c r="I13" s="18">
        <f>103+41+905</f>
        <v>1049</v>
      </c>
      <c r="J13" s="17">
        <v>2030</v>
      </c>
      <c r="K13" s="16">
        <f>429+683+3883</f>
        <v>4995</v>
      </c>
      <c r="L13" s="16"/>
      <c r="M13" s="16"/>
      <c r="N13" s="16">
        <v>11180</v>
      </c>
    </row>
    <row r="14" spans="2:14" s="15" customFormat="1" ht="32.25" thickBot="1" x14ac:dyDescent="0.3">
      <c r="B14" s="14">
        <v>5</v>
      </c>
      <c r="C14" s="13" t="s">
        <v>7</v>
      </c>
      <c r="D14" s="20" t="s">
        <v>19</v>
      </c>
      <c r="E14" s="11" t="s">
        <v>18</v>
      </c>
      <c r="F14" s="19" t="s">
        <v>20</v>
      </c>
      <c r="G14" s="10" t="s">
        <v>3</v>
      </c>
      <c r="H14" s="18">
        <f>I14+J14+K14</f>
        <v>12738</v>
      </c>
      <c r="I14" s="18">
        <f>103+103+41+41+1194</f>
        <v>1482</v>
      </c>
      <c r="J14" s="17">
        <f>928+2356+1194</f>
        <v>4478</v>
      </c>
      <c r="K14" s="16">
        <f>465+1650+1144+2338+1181</f>
        <v>6778</v>
      </c>
      <c r="L14" s="16"/>
      <c r="M14" s="16"/>
      <c r="N14" s="16"/>
    </row>
    <row r="15" spans="2:14" s="15" customFormat="1" ht="15.75" x14ac:dyDescent="0.25">
      <c r="B15" s="14">
        <v>6</v>
      </c>
      <c r="C15" s="21" t="s">
        <v>16</v>
      </c>
      <c r="D15" s="20" t="s">
        <v>19</v>
      </c>
      <c r="E15" s="11" t="s">
        <v>18</v>
      </c>
      <c r="F15" s="19" t="s">
        <v>13</v>
      </c>
      <c r="G15" s="10" t="s">
        <v>3</v>
      </c>
      <c r="H15" s="18">
        <f>I15+J15+K15</f>
        <v>18531</v>
      </c>
      <c r="I15" s="18">
        <f>103+41+1492-1</f>
        <v>1635</v>
      </c>
      <c r="J15" s="17">
        <f>1194+1194+2388</f>
        <v>4776</v>
      </c>
      <c r="K15" s="16">
        <f>1012+1906+1277+2828+5097</f>
        <v>12120</v>
      </c>
      <c r="L15" s="16"/>
      <c r="M15" s="16"/>
      <c r="N15" s="16"/>
    </row>
    <row r="16" spans="2:14" s="15" customFormat="1" ht="31.5" x14ac:dyDescent="0.25">
      <c r="B16" s="14">
        <v>7</v>
      </c>
      <c r="C16" s="21" t="s">
        <v>16</v>
      </c>
      <c r="D16" s="20" t="s">
        <v>19</v>
      </c>
      <c r="E16" s="11" t="s">
        <v>18</v>
      </c>
      <c r="F16" s="19" t="s">
        <v>17</v>
      </c>
      <c r="G16" s="10" t="s">
        <v>3</v>
      </c>
      <c r="H16" s="18">
        <f>I16+J16+K16</f>
        <v>13600</v>
      </c>
      <c r="I16" s="18">
        <f>103+103+41+41+1194-1</f>
        <v>1481</v>
      </c>
      <c r="J16" s="17">
        <f>2356+928+1194</f>
        <v>4478</v>
      </c>
      <c r="K16" s="16">
        <f>455+235+1650+678+1144+1141+2338</f>
        <v>7641</v>
      </c>
      <c r="L16" s="16"/>
      <c r="M16" s="16"/>
      <c r="N16" s="16"/>
    </row>
    <row r="17" spans="2:14" s="15" customFormat="1" ht="15.75" x14ac:dyDescent="0.25">
      <c r="B17" s="14">
        <v>8</v>
      </c>
      <c r="C17" s="21" t="s">
        <v>16</v>
      </c>
      <c r="D17" s="20" t="s">
        <v>15</v>
      </c>
      <c r="E17" s="11" t="s">
        <v>14</v>
      </c>
      <c r="F17" s="19" t="s">
        <v>13</v>
      </c>
      <c r="G17" s="10" t="s">
        <v>3</v>
      </c>
      <c r="H17" s="18">
        <f>I17+J17+K17</f>
        <v>52225</v>
      </c>
      <c r="I17" s="18">
        <v>1455</v>
      </c>
      <c r="J17" s="17">
        <f>3233+3847</f>
        <v>7080</v>
      </c>
      <c r="K17" s="16">
        <f>15810+27880</f>
        <v>43690</v>
      </c>
      <c r="L17" s="16"/>
      <c r="M17" s="16"/>
      <c r="N17" s="16"/>
    </row>
    <row r="18" spans="2:14" s="15" customFormat="1" ht="31.5" x14ac:dyDescent="0.25">
      <c r="B18" s="14">
        <v>9</v>
      </c>
      <c r="C18" s="21" t="s">
        <v>11</v>
      </c>
      <c r="D18" s="20" t="s">
        <v>10</v>
      </c>
      <c r="E18" s="11" t="s">
        <v>9</v>
      </c>
      <c r="F18" s="19" t="s">
        <v>12</v>
      </c>
      <c r="G18" s="10" t="s">
        <v>3</v>
      </c>
      <c r="H18" s="18">
        <f>I18+J18+K18+N18</f>
        <v>35339</v>
      </c>
      <c r="I18" s="18">
        <f>103+41+1+960+420+2160</f>
        <v>3685</v>
      </c>
      <c r="J18" s="17">
        <v>1200</v>
      </c>
      <c r="K18" s="16">
        <f>6300+4960+11213+5122+465+600</f>
        <v>28660</v>
      </c>
      <c r="L18" s="16"/>
      <c r="M18" s="16"/>
      <c r="N18" s="16">
        <v>1794</v>
      </c>
    </row>
    <row r="19" spans="2:14" s="15" customFormat="1" ht="32.25" thickBot="1" x14ac:dyDescent="0.3">
      <c r="B19" s="14">
        <v>10</v>
      </c>
      <c r="C19" s="21" t="s">
        <v>11</v>
      </c>
      <c r="D19" s="20" t="s">
        <v>10</v>
      </c>
      <c r="E19" s="11" t="s">
        <v>9</v>
      </c>
      <c r="F19" s="19" t="s">
        <v>8</v>
      </c>
      <c r="G19" s="10" t="s">
        <v>3</v>
      </c>
      <c r="H19" s="18">
        <f>I19+J19+K19+N19</f>
        <v>35507</v>
      </c>
      <c r="I19" s="18">
        <f>103+41+960+420+2160+1</f>
        <v>3685</v>
      </c>
      <c r="J19" s="17">
        <f>1200</f>
        <v>1200</v>
      </c>
      <c r="K19" s="16">
        <f>6300+4960+642+5122+11213+600</f>
        <v>28837</v>
      </c>
      <c r="L19" s="16"/>
      <c r="M19" s="16"/>
      <c r="N19" s="16">
        <v>1785</v>
      </c>
    </row>
    <row r="20" spans="2:14" s="8" customFormat="1" ht="32.25" thickBot="1" x14ac:dyDescent="0.3">
      <c r="B20" s="14">
        <v>11</v>
      </c>
      <c r="C20" s="13" t="s">
        <v>7</v>
      </c>
      <c r="D20" s="12" t="s">
        <v>6</v>
      </c>
      <c r="E20" s="11" t="s">
        <v>5</v>
      </c>
      <c r="F20" s="9" t="s">
        <v>4</v>
      </c>
      <c r="G20" s="10" t="s">
        <v>3</v>
      </c>
      <c r="H20" s="9">
        <f>I20+J20+K20+N20</f>
        <v>70547</v>
      </c>
      <c r="I20" s="9">
        <f>2304+583+485</f>
        <v>3372</v>
      </c>
      <c r="J20" s="9">
        <f>1387+1193+3521+3521+1711-1</f>
        <v>11332</v>
      </c>
      <c r="K20" s="9">
        <f>15090+642+25000+642+4000+1244</f>
        <v>46618</v>
      </c>
      <c r="L20" s="9"/>
      <c r="M20" s="9"/>
      <c r="N20" s="9">
        <f>9225</f>
        <v>9225</v>
      </c>
    </row>
    <row r="21" spans="2:14" ht="12.75" x14ac:dyDescent="0.2">
      <c r="B21" s="7" t="s">
        <v>2</v>
      </c>
      <c r="C21" s="7"/>
      <c r="D21" s="7"/>
      <c r="E21" s="7"/>
      <c r="F21" s="7"/>
      <c r="G21" s="7"/>
      <c r="H21" s="4">
        <f>SUM(H10:H20)</f>
        <v>362019</v>
      </c>
      <c r="I21" s="6"/>
      <c r="J21" s="6"/>
      <c r="K21" s="6"/>
      <c r="L21" s="6"/>
      <c r="M21" s="6"/>
      <c r="N21" s="6"/>
    </row>
    <row r="22" spans="2:14" ht="12.75" x14ac:dyDescent="0.2">
      <c r="B22" s="7" t="s">
        <v>1</v>
      </c>
      <c r="C22" s="7"/>
      <c r="D22" s="7"/>
      <c r="E22" s="7"/>
      <c r="F22" s="7"/>
      <c r="G22" s="7"/>
      <c r="H22" s="4">
        <f>H21+H24</f>
        <v>403236</v>
      </c>
      <c r="I22" s="6"/>
      <c r="J22" s="6"/>
      <c r="K22" s="6"/>
      <c r="L22" s="6"/>
      <c r="M22" s="6"/>
      <c r="N22" s="6"/>
    </row>
    <row r="23" spans="2:14" ht="12.75" x14ac:dyDescent="0.2">
      <c r="H23" s="5">
        <f>H22+H24</f>
        <v>444453</v>
      </c>
    </row>
    <row r="24" spans="2:14" ht="12.75" hidden="1" x14ac:dyDescent="0.2">
      <c r="H24" s="4">
        <v>41217</v>
      </c>
    </row>
    <row r="25" spans="2:14" ht="12.75" x14ac:dyDescent="0.2">
      <c r="B25" s="3" t="s">
        <v>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</sheetData>
  <mergeCells count="14">
    <mergeCell ref="F6:F7"/>
    <mergeCell ref="G6:G7"/>
    <mergeCell ref="H6:H7"/>
    <mergeCell ref="I6:N6"/>
    <mergeCell ref="B9:N9"/>
    <mergeCell ref="B21:G21"/>
    <mergeCell ref="B22:G22"/>
    <mergeCell ref="B25:N25"/>
    <mergeCell ref="M1:N4"/>
    <mergeCell ref="B5:N5"/>
    <mergeCell ref="B6:B7"/>
    <mergeCell ref="C6:C7"/>
    <mergeCell ref="D6:D7"/>
    <mergeCell ref="E6:E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илова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FF.Norkulov</dc:creator>
  <cp:lastModifiedBy>FF.Norkulov</cp:lastModifiedBy>
  <dcterms:created xsi:type="dcterms:W3CDTF">2026-07-27T04:35:24Z</dcterms:created>
  <dcterms:modified xsi:type="dcterms:W3CDTF">2026-07-27T04:35:57Z</dcterms:modified>
</cp:coreProperties>
</file>