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"/>
    </mc:Choice>
  </mc:AlternateContent>
  <xr:revisionPtr revIDLastSave="0" documentId="13_ncr:1_{CBF8FC99-5573-4A93-9F01-334985D5C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Шахсан бириктирилган янг (2)" sheetId="11" r:id="rId1"/>
    <sheet name="1. Шахсан бириктирилган янги" sheetId="10" r:id="rId2"/>
  </sheets>
  <externalReferences>
    <externalReference r:id="rId3"/>
  </externalReferences>
  <definedNames>
    <definedName name="_xlnm._FilterDatabase" localSheetId="0" hidden="1">'1. Шахсан бириктирилган янг (2)'!$A$6:$K$182</definedName>
    <definedName name="_xlnm._FilterDatabase" localSheetId="1" hidden="1">'1. Шахсан бириктирилган янги'!$A$6:$M$182</definedName>
    <definedName name="_xlnm.Print_Titles" localSheetId="0">'1. Шахсан бириктирилган янг (2)'!$4:$5</definedName>
    <definedName name="_xlnm.Print_Titles" localSheetId="1">'1. Шахсан бириктирилган янги'!$4:$5</definedName>
    <definedName name="_xlnm.Print_Area" localSheetId="0">'1. Шахсан бириктирилган янг (2)'!$A$1:$K$182</definedName>
    <definedName name="_xlnm.Print_Area" localSheetId="1">'1. Шахсан бириктирилган янги'!$A$1:$M$182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1" l="1"/>
  <c r="H108" i="11"/>
  <c r="G71" i="11"/>
  <c r="I56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40" i="11" s="1"/>
  <c r="A42" i="11" s="1"/>
  <c r="A44" i="11" s="1"/>
  <c r="A46" i="11" s="1"/>
  <c r="A47" i="11" s="1"/>
  <c r="A48" i="11" s="1"/>
  <c r="A49" i="11" s="1"/>
  <c r="A50" i="11" s="1"/>
  <c r="A51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4" i="11" s="1"/>
  <c r="A66" i="11" s="1"/>
  <c r="A68" i="11" s="1"/>
  <c r="A69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4" i="11" s="1"/>
  <c r="A85" i="11" s="1"/>
  <c r="A87" i="11" s="1"/>
  <c r="A88" i="11" s="1"/>
  <c r="A90" i="11" s="1"/>
  <c r="A91" i="11" s="1"/>
  <c r="A93" i="11" s="1"/>
  <c r="A94" i="11" s="1"/>
  <c r="A96" i="11" s="1"/>
  <c r="A97" i="11" s="1"/>
  <c r="A99" i="11" s="1"/>
  <c r="A100" i="11" s="1"/>
  <c r="A102" i="11" s="1"/>
  <c r="A104" i="11" s="1"/>
  <c r="A105" i="11" s="1"/>
  <c r="A106" i="11" s="1"/>
  <c r="A107" i="11" s="1"/>
  <c r="A108" i="11" s="1"/>
  <c r="A110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4" i="11" s="1"/>
  <c r="A125" i="11" s="1"/>
  <c r="A127" i="11" s="1"/>
  <c r="A128" i="11" s="1"/>
  <c r="A130" i="11" s="1"/>
  <c r="A131" i="11" s="1"/>
  <c r="A133" i="11" s="1"/>
  <c r="A134" i="11" s="1"/>
  <c r="A136" i="11" s="1"/>
  <c r="A137" i="11" s="1"/>
  <c r="A139" i="11" s="1"/>
  <c r="A140" i="11" s="1"/>
  <c r="A142" i="11" s="1"/>
  <c r="A143" i="11" s="1"/>
  <c r="A145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60" i="11" s="1"/>
  <c r="A162" i="11" s="1"/>
  <c r="A164" i="11" s="1"/>
  <c r="A165" i="11" s="1"/>
  <c r="A167" i="11" s="1"/>
  <c r="A168" i="11" s="1"/>
  <c r="A169" i="11" s="1"/>
  <c r="A171" i="11" s="1"/>
  <c r="A172" i="11" s="1"/>
  <c r="A173" i="11" s="1"/>
  <c r="A175" i="11" s="1"/>
  <c r="A177" i="11" s="1"/>
  <c r="A178" i="11" s="1"/>
  <c r="A180" i="11" s="1"/>
  <c r="A181" i="11" s="1"/>
  <c r="A182" i="11" s="1"/>
  <c r="J108" i="10" l="1"/>
  <c r="H108" i="10"/>
  <c r="G71" i="10"/>
  <c r="I56" i="10" l="1"/>
  <c r="A9" i="10" l="1"/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40" i="10" l="1"/>
  <c r="A42" i="10" s="1"/>
  <c r="A44" i="10" s="1"/>
  <c r="A46" i="10" s="1"/>
  <c r="A47" i="10" s="1"/>
  <c r="A48" i="10" s="1"/>
  <c r="A49" i="10" s="1"/>
  <c r="A50" i="10" s="1"/>
  <c r="A51" i="10" s="1"/>
  <c r="A53" i="10" l="1"/>
  <c r="A54" i="10" s="1"/>
  <c r="A55" i="10" s="1"/>
  <c r="A56" i="10" s="1"/>
  <c r="A57" i="10" s="1"/>
  <c r="A58" i="10" s="1"/>
  <c r="A59" i="10" s="1"/>
  <c r="A60" i="10" s="1"/>
  <c r="A61" i="10" s="1"/>
  <c r="A62" i="10" l="1"/>
  <c r="A64" i="10" l="1"/>
  <c r="A66" i="10" s="1"/>
  <c r="A68" i="10" s="1"/>
  <c r="A69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4" i="10" l="1"/>
  <c r="A85" i="10" s="1"/>
  <c r="A87" i="10" s="1"/>
  <c r="A88" i="10" s="1"/>
  <c r="A90" i="10" s="1"/>
  <c r="A91" i="10" s="1"/>
  <c r="A93" i="10" s="1"/>
  <c r="A94" i="10" s="1"/>
  <c r="A96" i="10" s="1"/>
  <c r="A97" i="10" s="1"/>
  <c r="A99" i="10" s="1"/>
  <c r="A100" i="10" s="1"/>
  <c r="A102" i="10" s="1"/>
  <c r="A104" i="10" s="1"/>
  <c r="A105" i="10" s="1"/>
  <c r="A106" i="10" l="1"/>
  <c r="A107" i="10" s="1"/>
  <c r="A108" i="10" s="1"/>
  <c r="A110" i="10" s="1"/>
  <c r="A112" i="10" s="1"/>
  <c r="A113" i="10" l="1"/>
  <c r="A114" i="10" s="1"/>
  <c r="A115" i="10" s="1"/>
  <c r="A116" i="10" s="1"/>
  <c r="A117" i="10" s="1"/>
  <c r="A118" i="10" s="1"/>
  <c r="A119" i="10" s="1"/>
  <c r="A120" i="10" s="1"/>
  <c r="A121" i="10" l="1"/>
  <c r="A122" i="10" s="1"/>
  <c r="A124" i="10" l="1"/>
  <c r="A125" i="10" s="1"/>
  <c r="A127" i="10" s="1"/>
  <c r="A128" i="10" s="1"/>
  <c r="A130" i="10" s="1"/>
  <c r="A131" i="10" s="1"/>
  <c r="A133" i="10" s="1"/>
  <c r="A134" i="10" s="1"/>
  <c r="A136" i="10" s="1"/>
  <c r="A137" i="10" s="1"/>
  <c r="A139" i="10" l="1"/>
  <c r="A140" i="10" l="1"/>
  <c r="A142" i="10" s="1"/>
  <c r="A143" i="10" s="1"/>
  <c r="A145" i="10" l="1"/>
  <c r="A147" i="10" s="1"/>
  <c r="A148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60" i="10" s="1"/>
  <c r="A162" i="10" s="1"/>
  <c r="A164" i="10" s="1"/>
  <c r="A165" i="10" s="1"/>
  <c r="A167" i="10" s="1"/>
  <c r="A168" i="10" s="1"/>
  <c r="A169" i="10" s="1"/>
  <c r="A171" i="10" s="1"/>
  <c r="A172" i="10" s="1"/>
  <c r="A173" i="10" s="1"/>
  <c r="A175" i="10" s="1"/>
  <c r="A177" i="10" s="1"/>
  <c r="A178" i="10" l="1"/>
  <c r="A180" i="10" s="1"/>
  <c r="A181" i="10" s="1"/>
  <c r="A18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Гаухар А. Батырбаева</author>
    <author>S.Eshbutaev</author>
  </authors>
  <commentList>
    <comment ref="D10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Гаухар А. Батырбаева:</t>
        </r>
        <r>
          <rPr>
            <sz val="9"/>
            <color indexed="81"/>
            <rFont val="Tahoma"/>
            <family val="2"/>
            <charset val="204"/>
          </rPr>
          <t xml:space="preserve">
279 JBA</t>
        </r>
      </text>
    </comment>
    <comment ref="D10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Гаухар А. Батырбаева:</t>
        </r>
        <r>
          <rPr>
            <sz val="9"/>
            <color indexed="81"/>
            <rFont val="Tahoma"/>
            <family val="2"/>
            <charset val="204"/>
          </rPr>
          <t xml:space="preserve">
080 HAA</t>
        </r>
      </text>
    </comment>
    <comment ref="H160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S.Eshbutaev:</t>
        </r>
        <r>
          <rPr>
            <sz val="9"/>
            <color indexed="81"/>
            <rFont val="Tahoma"/>
            <family val="2"/>
            <charset val="204"/>
          </rPr>
          <t xml:space="preserve">
Бу сумма фақат амартизация!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Гаухар А. Батырбаева</author>
    <author>S.Eshbutaev</author>
  </authors>
  <commentList>
    <comment ref="D10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Гаухар А. Батырбаева:</t>
        </r>
        <r>
          <rPr>
            <sz val="9"/>
            <color indexed="81"/>
            <rFont val="Tahoma"/>
            <family val="2"/>
            <charset val="204"/>
          </rPr>
          <t xml:space="preserve">
279 JBA</t>
        </r>
      </text>
    </comment>
    <comment ref="D108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Гаухар А. Батырбаева:</t>
        </r>
        <r>
          <rPr>
            <sz val="9"/>
            <color indexed="81"/>
            <rFont val="Tahoma"/>
            <family val="2"/>
            <charset val="204"/>
          </rPr>
          <t xml:space="preserve">
080 HAA</t>
        </r>
      </text>
    </comment>
    <comment ref="H160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S.Eshbutaev:</t>
        </r>
        <r>
          <rPr>
            <sz val="9"/>
            <color indexed="81"/>
            <rFont val="Tahoma"/>
            <family val="2"/>
            <charset val="204"/>
          </rPr>
          <t xml:space="preserve">
Бу сумма фақат амартизация!</t>
        </r>
      </text>
    </comment>
  </commentList>
</comments>
</file>

<file path=xl/sharedStrings.xml><?xml version="1.0" encoding="utf-8"?>
<sst xmlns="http://schemas.openxmlformats.org/spreadsheetml/2006/main" count="1080" uniqueCount="573">
  <si>
    <t>т/р</t>
  </si>
  <si>
    <t>Автотранспорт воситасининг бириктирилиши</t>
  </si>
  <si>
    <t>Автотранспорт воситасининг русуми</t>
  </si>
  <si>
    <t>Ишлаб чиқарилган йили</t>
  </si>
  <si>
    <t>Давлат рақами белгиси</t>
  </si>
  <si>
    <t>Лавозими</t>
  </si>
  <si>
    <t>Ф.И.Ш.</t>
  </si>
  <si>
    <t>"Навоий кон металлургия комбинати" акциядорлик жамияти бошқармаси</t>
  </si>
  <si>
    <t>Бош директор, бошқарув раиси</t>
  </si>
  <si>
    <t>Санакулов К.С.</t>
  </si>
  <si>
    <t>LEXUS LX-570</t>
  </si>
  <si>
    <t>85 121 DAV</t>
  </si>
  <si>
    <t>Бош муҳандис, бошқарув аъзоси</t>
  </si>
  <si>
    <t>Равшанов А.Ф.</t>
  </si>
  <si>
    <t>Toyota LAND CRUISER</t>
  </si>
  <si>
    <t>85 202 САА</t>
  </si>
  <si>
    <t>Бош директорнинг трансформация бўйича биринчи ўринбосари, бошқарув азоси</t>
  </si>
  <si>
    <t>Антонов Е.А.</t>
  </si>
  <si>
    <t>Бош директорнинг ходимлар ва маъмурий масалалар бўйича ўринбосари, бошқарув аъзоси</t>
  </si>
  <si>
    <t>Тапаров К.Х.</t>
  </si>
  <si>
    <t>Chevrolet EQUINOX</t>
  </si>
  <si>
    <t>85 727 ЕАА</t>
  </si>
  <si>
    <t>Chevrolet TRAILBLAZER</t>
  </si>
  <si>
    <t>85 090 AAA</t>
  </si>
  <si>
    <t>Бош директорнинг тартибот бўйича ўринбосари</t>
  </si>
  <si>
    <t>Гафуров К.О.</t>
  </si>
  <si>
    <t>Chevrolet CAPTIVA</t>
  </si>
  <si>
    <t>85 050 HAA</t>
  </si>
  <si>
    <t>Хасанов Ж.Т.</t>
  </si>
  <si>
    <t>Транспорт бўйича директор</t>
  </si>
  <si>
    <t>Эргашев Р.М.</t>
  </si>
  <si>
    <t>85 747 NAA</t>
  </si>
  <si>
    <t>Ишлаб чиқариш бўйича директор</t>
  </si>
  <si>
    <t>Исунц С.А.</t>
  </si>
  <si>
    <t>85 878 КАА</t>
  </si>
  <si>
    <t>Кон ишлари бўйича директор</t>
  </si>
  <si>
    <t>Ресурслар бўйича директор</t>
  </si>
  <si>
    <t>Егорова Л.А.</t>
  </si>
  <si>
    <t>Технология бўйича директор</t>
  </si>
  <si>
    <t>Мустакимов О.М.</t>
  </si>
  <si>
    <t>Chevrolet MALIBU 2</t>
  </si>
  <si>
    <t>85 010 САА</t>
  </si>
  <si>
    <t>Черданцев А.П.</t>
  </si>
  <si>
    <t>85 050 CАА</t>
  </si>
  <si>
    <t>Маъмурий масалалар бўйича директор</t>
  </si>
  <si>
    <t>Джулибеков Н.К.</t>
  </si>
  <si>
    <t>85 077 ААА</t>
  </si>
  <si>
    <t>Chevrolet MALIBU</t>
  </si>
  <si>
    <t>85 050 JAA</t>
  </si>
  <si>
    <t>Chevrolet LACETTI</t>
  </si>
  <si>
    <t>Инвестициялар департаменти бошлиғи</t>
  </si>
  <si>
    <t>Рузиев Н.Р.</t>
  </si>
  <si>
    <t>85 070 ААА</t>
  </si>
  <si>
    <t>Харидларни ташкил этиш ва методологиясини такомиллаштириш бош бошқармаси бошлиғи</t>
  </si>
  <si>
    <t>Амонов М.У.</t>
  </si>
  <si>
    <t>Бош геолог</t>
  </si>
  <si>
    <t>Руднев С.В.</t>
  </si>
  <si>
    <t xml:space="preserve">Бош энергетик </t>
  </si>
  <si>
    <t>Холбоев Г.О.</t>
  </si>
  <si>
    <t xml:space="preserve">Бош механик </t>
  </si>
  <si>
    <t>Рахматов У.Н.</t>
  </si>
  <si>
    <t>85 044 САА</t>
  </si>
  <si>
    <t>Бош маркшейдер</t>
  </si>
  <si>
    <t>Садинов Ш.М.</t>
  </si>
  <si>
    <t>Chevrolet COBALT</t>
  </si>
  <si>
    <t>НКМК АЖ Касаба уюшмаси қўмитаси раиси</t>
  </si>
  <si>
    <t>Рахматов И.К.</t>
  </si>
  <si>
    <t>85 787 AAA</t>
  </si>
  <si>
    <t>85 808 JAA</t>
  </si>
  <si>
    <t>Ҳужжатлар ижросини назорат қилиш ва мувофиқлаштириш бўлими бошлиғи</t>
  </si>
  <si>
    <t>Ганиев Т.Т.</t>
  </si>
  <si>
    <t>Қизилқум кон-техник инспекцияси давлат саноат хавфсизлиги қўмитаси</t>
  </si>
  <si>
    <t>85 701 RАА</t>
  </si>
  <si>
    <t>3-сонли автокорхона (Автобаза №3)</t>
  </si>
  <si>
    <t>3-сонли автобаза бошлиғи</t>
  </si>
  <si>
    <t>Турсунов Р.Р.</t>
  </si>
  <si>
    <t>Toyota CAMRY</t>
  </si>
  <si>
    <t>85 022 МАА</t>
  </si>
  <si>
    <t xml:space="preserve">Chevrolet NEXIA R3 </t>
  </si>
  <si>
    <t>Тармоқлар ва нимстанциялар цехи (ЦСиП)</t>
  </si>
  <si>
    <t>Навоий машинасозлик заводи (НМЗ)</t>
  </si>
  <si>
    <t>НМЗ директори</t>
  </si>
  <si>
    <t>Хайитов Ж.Х.</t>
  </si>
  <si>
    <t>NEXIA</t>
  </si>
  <si>
    <t>85 208 FAA</t>
  </si>
  <si>
    <t>Термиз заводи директорти</t>
  </si>
  <si>
    <t>Менглиев О.Т.</t>
  </si>
  <si>
    <t>85 313 ТАА</t>
  </si>
  <si>
    <t xml:space="preserve">Тахиаташ заводи директори </t>
  </si>
  <si>
    <t>Амонов А.А.</t>
  </si>
  <si>
    <t>"Қизилқум" кон бошқармаси</t>
  </si>
  <si>
    <t>"Қизилқум" КБ директори</t>
  </si>
  <si>
    <t>"Қизилқум" КБ бош мухандиси</t>
  </si>
  <si>
    <t>Хатамов Ш.Ж.</t>
  </si>
  <si>
    <t>85 234 QAA</t>
  </si>
  <si>
    <t>"Қизилқум" КБ директорининг тартибот бўйича ўринбосари</t>
  </si>
  <si>
    <t>Платонов А.Г.</t>
  </si>
  <si>
    <t>85 717 SAA</t>
  </si>
  <si>
    <t>85 073 UAA</t>
  </si>
  <si>
    <t>6-сонли гидрометаллургия заводи (ГМЗ-6)</t>
  </si>
  <si>
    <t>6-сонли ГМЗ директори</t>
  </si>
  <si>
    <t>Бердиев Ж.И.</t>
  </si>
  <si>
    <t>ISUZU D-MAX OKSUS</t>
  </si>
  <si>
    <t>"Дайковый" кони</t>
  </si>
  <si>
    <t>Геология қидирув экспедицияси (ГРЭ)</t>
  </si>
  <si>
    <t>ГҚЭ бошлиғи</t>
  </si>
  <si>
    <t>Бобонов Т.Ж.</t>
  </si>
  <si>
    <t>ГҚЭ бош муҳандиси</t>
  </si>
  <si>
    <t>Алланов Н.Х.</t>
  </si>
  <si>
    <t>Chevrolet TRACKER</t>
  </si>
  <si>
    <t>Марказий кон бошқармаси (ЦРУ)</t>
  </si>
  <si>
    <t>Марказий КБ директори</t>
  </si>
  <si>
    <t>Халикулов Э.Х.</t>
  </si>
  <si>
    <t>85 010 ХАА</t>
  </si>
  <si>
    <t>Марказий КБ бош муҳандиси</t>
  </si>
  <si>
    <t>85 020 NAA</t>
  </si>
  <si>
    <t xml:space="preserve">Марказий КБ директорининг капитал қурилиш бўйича ўринбосари </t>
  </si>
  <si>
    <t>Умаров Ф.С.</t>
  </si>
  <si>
    <t>85 040 DAA</t>
  </si>
  <si>
    <t>85 090 NAA</t>
  </si>
  <si>
    <t>Марказий КБ директорининг тартибот бўйича ўринбосари</t>
  </si>
  <si>
    <t>Бобокулов Х.Х.</t>
  </si>
  <si>
    <t>85 070 NAA</t>
  </si>
  <si>
    <t>Марказий КБ директорининг транспорт бўйича ўринбосари</t>
  </si>
  <si>
    <t>85 711 NAA</t>
  </si>
  <si>
    <t>85 607 UAA</t>
  </si>
  <si>
    <t>Марказий КБ бош механиги</t>
  </si>
  <si>
    <t>Марказий КБ бош энергетиги</t>
  </si>
  <si>
    <t>Хужамов Э.Н.</t>
  </si>
  <si>
    <t>"Мурунтоғ" кони</t>
  </si>
  <si>
    <t>"Мурунтоғ" кони бошлиғи</t>
  </si>
  <si>
    <t>85 202 NAA</t>
  </si>
  <si>
    <t>"Мурунтоғ" кони бош муҳандиси</t>
  </si>
  <si>
    <t>Райимов С.С.</t>
  </si>
  <si>
    <t>Автотранспорт бошқармаси (УАТ)</t>
  </si>
  <si>
    <t>АТБ бошлиғи</t>
  </si>
  <si>
    <t>АТБ бош муҳандиси</t>
  </si>
  <si>
    <t>2-сонли гидрометаллургия заводи (ГМЗ-2)</t>
  </si>
  <si>
    <t xml:space="preserve">2-сонли ГМЗ директори </t>
  </si>
  <si>
    <t>Кенжаев Х.Т.</t>
  </si>
  <si>
    <t>85 282 ААА</t>
  </si>
  <si>
    <t>2-сонли ГМЗ бош муҳандиси</t>
  </si>
  <si>
    <t>85 424 UAA</t>
  </si>
  <si>
    <t>7-сонли гидрометаллургия заводи (ГМЗ-7)</t>
  </si>
  <si>
    <t>Олтинни уюмда ишқорлаш цехи (ЦКВЗ)</t>
  </si>
  <si>
    <t>ОУИЦ (ЦКВЗ) бошлиғи</t>
  </si>
  <si>
    <t>Сойибов Ф.Ф.</t>
  </si>
  <si>
    <t>85 373 NАА</t>
  </si>
  <si>
    <t>Темирйўл транспорти бошқармаси (УЖДТ)</t>
  </si>
  <si>
    <t>ТЙТБ бошлиғи</t>
  </si>
  <si>
    <t>Ташқи сув таъминоти бирлашган энергия хизмати (ОЭС ВВС)</t>
  </si>
  <si>
    <t>ТСТ БЭХ бошлиғи</t>
  </si>
  <si>
    <t>Кудратов М.М.</t>
  </si>
  <si>
    <t>85 060 DAA</t>
  </si>
  <si>
    <t>Бошқа хизматлар</t>
  </si>
  <si>
    <t>Ниязов Г.Т.</t>
  </si>
  <si>
    <t>85 151 НАА</t>
  </si>
  <si>
    <t>Марказий таъмирлаш механика цехи (ЦРМЦ) бошлиғи</t>
  </si>
  <si>
    <t>Ганиев Ю.У.</t>
  </si>
  <si>
    <t>85 448 НАА</t>
  </si>
  <si>
    <t>9-сонли автобаза бошлиғи</t>
  </si>
  <si>
    <t>85 383 UАА</t>
  </si>
  <si>
    <t>7-сонли автобаза бошлиғи</t>
  </si>
  <si>
    <t>Вапаев А.Х.</t>
  </si>
  <si>
    <t>2-ИИБ (ОВД-2) бошлиғи</t>
  </si>
  <si>
    <t>НКМК АЖ ММ ва ТХ бош бошқармаси марказий бошқарма бошлиғи</t>
  </si>
  <si>
    <t>Бешимов О.Э.</t>
  </si>
  <si>
    <t>85 585 ВАА</t>
  </si>
  <si>
    <t>Т ва НС цехи (ЦСиП) бошлиғи</t>
  </si>
  <si>
    <t>Фатеев Е.В.</t>
  </si>
  <si>
    <t>86 309 MAA</t>
  </si>
  <si>
    <t>Шимолий кон бошқармаси (Сев.РУ)</t>
  </si>
  <si>
    <t xml:space="preserve">Шимолий КБ директори </t>
  </si>
  <si>
    <t>85 011 AВА</t>
  </si>
  <si>
    <t>Шимолий КБ бош мухандиси</t>
  </si>
  <si>
    <t>85 515 HAA</t>
  </si>
  <si>
    <t>85 525 НAA</t>
  </si>
  <si>
    <t>85 949 BAA</t>
  </si>
  <si>
    <t>85 505 BAA</t>
  </si>
  <si>
    <t>85 403 MAA</t>
  </si>
  <si>
    <t>Сайфиддинов Б.Б.</t>
  </si>
  <si>
    <t>85 370 MАА</t>
  </si>
  <si>
    <t>"Шарқий" ("Восточный") кони</t>
  </si>
  <si>
    <t>"Шарқий" кони бошлиғи</t>
  </si>
  <si>
    <t>"Даугызтау" кони</t>
  </si>
  <si>
    <t>"Даугызтау" кони бошлиғи</t>
  </si>
  <si>
    <t>Амонов Н.Н.</t>
  </si>
  <si>
    <t>85 141 UAA</t>
  </si>
  <si>
    <t>3-сонли гидрометаллургия заводи (ГМЗ-3)</t>
  </si>
  <si>
    <t>3-сонли ГМЗ директори</t>
  </si>
  <si>
    <t>Хусанов Б.Э.</t>
  </si>
  <si>
    <t>85 071 МАА</t>
  </si>
  <si>
    <t>85 806 EBA</t>
  </si>
  <si>
    <t>85 540 MAA</t>
  </si>
  <si>
    <t xml:space="preserve">Темирйўл транспорти цехи (ЖДЦ) бошлиғи </t>
  </si>
  <si>
    <t>85 629 NAA</t>
  </si>
  <si>
    <t>Жанубий кон бошқармаси (ЮРУ)</t>
  </si>
  <si>
    <t xml:space="preserve">Жанубий КБ директори </t>
  </si>
  <si>
    <t>Юлдашев Т.Н.</t>
  </si>
  <si>
    <t>30 122 SAA</t>
  </si>
  <si>
    <t>Жанубий КБ бош муҳандиси</t>
  </si>
  <si>
    <t>Низомов Т.Н.</t>
  </si>
  <si>
    <t>30 124 SАА</t>
  </si>
  <si>
    <t>30 123 SAA</t>
  </si>
  <si>
    <t>Жанубий КБ директорнинг тартибот бўйича ўринбосари</t>
  </si>
  <si>
    <t>Пулатов P.M.</t>
  </si>
  <si>
    <t>30 010 0АА</t>
  </si>
  <si>
    <t>Жанубий КБ директорнинг транспорт бўйича ўринбосари</t>
  </si>
  <si>
    <t>Джамбаев Ш.З.</t>
  </si>
  <si>
    <t>Chevrolet EPICA</t>
  </si>
  <si>
    <t>30 121 ZAA</t>
  </si>
  <si>
    <t>30 834 VBА</t>
  </si>
  <si>
    <t>30 729 ZAA</t>
  </si>
  <si>
    <t>"Маржонбулоқ" кони</t>
  </si>
  <si>
    <t>4-сонли гидрометаллургия заводи (ГМЗ-4)</t>
  </si>
  <si>
    <t>4-сонли ГМЗ директори</t>
  </si>
  <si>
    <t>30 122 RAA</t>
  </si>
  <si>
    <t>Зармитан кони</t>
  </si>
  <si>
    <t>Нарматов Х.М.</t>
  </si>
  <si>
    <t>Нуралиев М.Н.</t>
  </si>
  <si>
    <t>Зарафшон қурилиш бошқармаси (ЗУС)</t>
  </si>
  <si>
    <t>ЗҚБ бошлиғи</t>
  </si>
  <si>
    <t>Хасанов О.Х.</t>
  </si>
  <si>
    <t>85 909 JAA</t>
  </si>
  <si>
    <t>ЗҚБ бош муҳандиси</t>
  </si>
  <si>
    <t>Авезов Ш.Н.</t>
  </si>
  <si>
    <t>85 040 BAA</t>
  </si>
  <si>
    <t>ҚМБ (СМУ) Қурилиш монтаж бошқармалари</t>
  </si>
  <si>
    <t>Фохиров О.И.</t>
  </si>
  <si>
    <t>85 535 WAA</t>
  </si>
  <si>
    <t>Бахронов Х.Ш.</t>
  </si>
  <si>
    <t>Трест СЭМ (ПЭМ)</t>
  </si>
  <si>
    <t>Исломов И.Э.</t>
  </si>
  <si>
    <t>85 588 AAA</t>
  </si>
  <si>
    <t>4-сон автобаза бошлиғи</t>
  </si>
  <si>
    <t>Хушваков Ф.</t>
  </si>
  <si>
    <t>85 858 TAA</t>
  </si>
  <si>
    <t>Саттаров Ш.Ш.</t>
  </si>
  <si>
    <t>01 606 VDA</t>
  </si>
  <si>
    <t>01 747 BGA</t>
  </si>
  <si>
    <t xml:space="preserve">НКМК АЖ Тошкент шаҳридаги ваколатхонаси </t>
  </si>
  <si>
    <t>Тошкент МТБ (ТМТБ) бошлиғи</t>
  </si>
  <si>
    <t>Умирзаков Б.</t>
  </si>
  <si>
    <t>85 110 JAA</t>
  </si>
  <si>
    <t>85 283 DBA</t>
  </si>
  <si>
    <t>85 681 UAA</t>
  </si>
  <si>
    <t>ОУИЦ (ЦКВЗ) бош муҳандиси</t>
  </si>
  <si>
    <t>ШКБ "Даугызтау" кони бош муҳандиси</t>
  </si>
  <si>
    <t>85 367 ZAA</t>
  </si>
  <si>
    <t>01 747 VDA</t>
  </si>
  <si>
    <t>Хазраткулов А.С.</t>
  </si>
  <si>
    <t>85 545 BAA</t>
  </si>
  <si>
    <t>Душанов Н.А.</t>
  </si>
  <si>
    <t>Абдуллаев Ж.Н.</t>
  </si>
  <si>
    <t>7-сонли ГМЗ бош муҳандиси</t>
  </si>
  <si>
    <t>Ваколатхона бошлиғи</t>
  </si>
  <si>
    <t>Ваколатхона бошлиғи ўринбосари</t>
  </si>
  <si>
    <t xml:space="preserve">Зармитан кони бошлиғи </t>
  </si>
  <si>
    <t xml:space="preserve">Гужумсай кони бошлиғи </t>
  </si>
  <si>
    <t>Маржонбулоқ кони бошлиғи</t>
  </si>
  <si>
    <t>Мурунтоғ шахтаси бошлиғи</t>
  </si>
  <si>
    <t>ЗҚБ Навои ҚМБ бошлиғи</t>
  </si>
  <si>
    <t xml:space="preserve">ЗҚБ Зарафшон ҚМБ бошлиғи  </t>
  </si>
  <si>
    <t>ЗҚБ Трест СЭМ (ПЭМ) бошлиғи</t>
  </si>
  <si>
    <t>Хўжамкулов А.А.</t>
  </si>
  <si>
    <t>Марказий КБ бош муҳандисининг тоғ-кон ишлари бўйича ўринбосари,
Марказий КБ транспорт бўлими бошлиғи</t>
  </si>
  <si>
    <t>Жанубий КБ директорнинг ходимлар ва маъмурий масалалар бўйича ўринбосари,
Жанубий КБ директорнинг капитал қурилиш бўйича ўринбосари</t>
  </si>
  <si>
    <t>Жанубий КБ бош энергетиги,
Жанубий КБ бош механиги</t>
  </si>
  <si>
    <t>Авазов У.Э.,
Панкратов В.В</t>
  </si>
  <si>
    <t>Жанубий КБ директорнинг тижорат бўйича ўринбосари,
Жанубий КБ МТТБ (ОМТС) бошлиғи</t>
  </si>
  <si>
    <t>Аскаров Ф.М.,
Устабаев Б.И.</t>
  </si>
  <si>
    <t>Нарбадалов Ш.И.</t>
  </si>
  <si>
    <t xml:space="preserve">Марказий КБ бош технологи, 
Марказий КБ бош геологи </t>
  </si>
  <si>
    <t>НМЗ директори тартибот бўйича ўринбосари</t>
  </si>
  <si>
    <t>Абдуллаев К.С.</t>
  </si>
  <si>
    <t>Ходжаев Ф.И.</t>
  </si>
  <si>
    <t>НМЗ бош мухандиси</t>
  </si>
  <si>
    <t>НКМК АЖ ММ ва ТХ бош бошқармаси жанубий бошқарма бошлиғи,
Жанубий КБ бош технологи</t>
  </si>
  <si>
    <t>Фармонов О.Э., 
Гиззатов А.И.</t>
  </si>
  <si>
    <t xml:space="preserve">Жанубий КБ бош муҳандиснинг кон ишлари бўйича ўринбосари, 
Жанубий КБ бош геологи, </t>
  </si>
  <si>
    <t>Саидов Б.М.</t>
  </si>
  <si>
    <t>Офис-менежер бошқармаси ва Корпаратив ижтимоий масъулиятлар бўлими бошлиғи</t>
  </si>
  <si>
    <t>Техник назорат хизмати бошлиғи</t>
  </si>
  <si>
    <t>Toyota LAND CRUISER PRADO</t>
  </si>
  <si>
    <t>85 202 KAA</t>
  </si>
  <si>
    <t>85 010 NAA</t>
  </si>
  <si>
    <t>85 387 GBA</t>
  </si>
  <si>
    <t>85 101 NAA</t>
  </si>
  <si>
    <t>Мавлонов Ш.М.</t>
  </si>
  <si>
    <t>Мавлонов А.А.</t>
  </si>
  <si>
    <t>7-сонли ГМЗ директори</t>
  </si>
  <si>
    <t>Холназаров З.Ю.</t>
  </si>
  <si>
    <t>85 177 UAA</t>
  </si>
  <si>
    <t>85 909 DAA</t>
  </si>
  <si>
    <t>85 201 AВА</t>
  </si>
  <si>
    <t>85 717 BAA</t>
  </si>
  <si>
    <t>Шимолий КБ директорининг умумий масалалар бўйича ўринбосари</t>
  </si>
  <si>
    <t>Шарипов Б.М.</t>
  </si>
  <si>
    <t>Шимолий КБ директорининг тижорат масалалари бўйича ўринбосари</t>
  </si>
  <si>
    <t>Муйдинов Ж.Л.</t>
  </si>
  <si>
    <t>Ёкубов А.Б.</t>
  </si>
  <si>
    <t xml:space="preserve">"Шарқий" кони бош муҳандиси </t>
  </si>
  <si>
    <t>3-сонли ГМЗ бош муҳандиси</t>
  </si>
  <si>
    <t>UAZ -3163-185-03</t>
  </si>
  <si>
    <t xml:space="preserve">"Қизилқум" КБ директорининг капитал қурилиш бўйича ўринбосари </t>
  </si>
  <si>
    <t>Мансуров С.К.</t>
  </si>
  <si>
    <t>Расулов К.И.</t>
  </si>
  <si>
    <t>Мухамматов А.И.</t>
  </si>
  <si>
    <t>85 913 GBA</t>
  </si>
  <si>
    <t>ТЙТБ бош муҳандиси</t>
  </si>
  <si>
    <t>Марказий КБ директорининг тижорат масалалари бўйича ўринбосари</t>
  </si>
  <si>
    <t>Марказий КБ директорининг ходимлар ва умумий масалалар бўйича ўринбосари</t>
  </si>
  <si>
    <t>Курбанов Ф.И.</t>
  </si>
  <si>
    <t>Нормирзаев А.Т.</t>
  </si>
  <si>
    <t>"Қизилқум" КБ бош энергетиги</t>
  </si>
  <si>
    <t>Атабаев Б.Б.</t>
  </si>
  <si>
    <t>Курбонов А.Н.</t>
  </si>
  <si>
    <t>30 030 TАА</t>
  </si>
  <si>
    <t>30 481 ХВA</t>
  </si>
  <si>
    <t>30 430 ХВA</t>
  </si>
  <si>
    <t>25 764 ЕAA</t>
  </si>
  <si>
    <t>30 435 ХBA</t>
  </si>
  <si>
    <t>Chevrolet Trailbiazer</t>
  </si>
  <si>
    <t xml:space="preserve">   Рахмонов Б.Х., 
Халиков Н.Н.</t>
  </si>
  <si>
    <t>Юлдашов А.Т</t>
  </si>
  <si>
    <t>Изатиллоев С.Х</t>
  </si>
  <si>
    <t>85 124 JBA</t>
  </si>
  <si>
    <t>Ортиқов А.О</t>
  </si>
  <si>
    <t>Серков Е.А.</t>
  </si>
  <si>
    <t xml:space="preserve">1-сон Автобаза бошлиғи </t>
  </si>
  <si>
    <t>KIA K9</t>
  </si>
  <si>
    <t>BYD Song Plus DM-i</t>
  </si>
  <si>
    <t xml:space="preserve">BYD CHAZOR Dmi </t>
  </si>
  <si>
    <t>Хасанов К.Т.</t>
  </si>
  <si>
    <t>85 572 HBA</t>
  </si>
  <si>
    <t xml:space="preserve">Chevrolet Equinox – AT </t>
  </si>
  <si>
    <t>85 385 HBA</t>
  </si>
  <si>
    <t>85 673 HBA</t>
  </si>
  <si>
    <t>"Қизилқум" КБ директорининг тижорат масалалари бўйича ўринбосари</t>
  </si>
  <si>
    <t>"Қизилқум" КБ директорининг умумий масалалар бўйича ўринбосари</t>
  </si>
  <si>
    <t>Хидиров У.Б.</t>
  </si>
  <si>
    <t>Мирзаев А.У.</t>
  </si>
  <si>
    <t>85 012 AAA</t>
  </si>
  <si>
    <t>Эзозхонов А.Н.</t>
  </si>
  <si>
    <t>85 283 АAA</t>
  </si>
  <si>
    <t>85 659 НВА</t>
  </si>
  <si>
    <t>85 526 НВА</t>
  </si>
  <si>
    <t>85 955 КАА</t>
  </si>
  <si>
    <t>"Қизилқум" КБ "Дайковый" кони бошлиғи</t>
  </si>
  <si>
    <t>Хабибуллаев О.</t>
  </si>
  <si>
    <t>"Қизилқум" КБ бош механиги</t>
  </si>
  <si>
    <t>Санаев Р.С.</t>
  </si>
  <si>
    <t>85 048 JBA</t>
  </si>
  <si>
    <t>ЗҚБ бошлиғининг инвестицион объектлар қурилиши бўйича ўринбосари,</t>
  </si>
  <si>
    <t>Дехканов А.А.</t>
  </si>
  <si>
    <t>85 143 JBA</t>
  </si>
  <si>
    <t>СЭМ трести 39-сонли монтаж қурилиши бошқармаси бошлиғи</t>
  </si>
  <si>
    <t>85 202 FAA</t>
  </si>
  <si>
    <t>85 074 GBA</t>
  </si>
  <si>
    <t>85 077 CAA</t>
  </si>
  <si>
    <t>85 679 HBA</t>
  </si>
  <si>
    <t>85 509 HBА</t>
  </si>
  <si>
    <t>85 707 DAA</t>
  </si>
  <si>
    <t>85 390 HBA</t>
  </si>
  <si>
    <t>85 724 HBA</t>
  </si>
  <si>
    <t>85 603 HBA</t>
  </si>
  <si>
    <t>85 107 CBA</t>
  </si>
  <si>
    <t>85 277 GBA</t>
  </si>
  <si>
    <t>85 569 HBA</t>
  </si>
  <si>
    <t>85 674 HBA</t>
  </si>
  <si>
    <t>Ашуров О.Т.</t>
  </si>
  <si>
    <t>85 701 BAA</t>
  </si>
  <si>
    <t>Худайбердиев Э.Т.</t>
  </si>
  <si>
    <t>MALIBU</t>
  </si>
  <si>
    <t>85 975 GBA</t>
  </si>
  <si>
    <t>85 982 GBA</t>
  </si>
  <si>
    <t>EQUINOX AT</t>
  </si>
  <si>
    <t>85 136 JBA</t>
  </si>
  <si>
    <t>85 191 YAA</t>
  </si>
  <si>
    <t>"Қизилқум" КБ директорининг транспорт  бўйича ўринбосари</t>
  </si>
  <si>
    <t>Бомирзаев Қ.Т.</t>
  </si>
  <si>
    <t>Chevrolet-Malibu 2</t>
  </si>
  <si>
    <t>НМЗ директори ходимлар ва маьмурий масалалар бўйича ўринбосари</t>
  </si>
  <si>
    <t>Раджабов С.А.</t>
  </si>
  <si>
    <t>Nexia-Daewoo</t>
  </si>
  <si>
    <t>Chevrolet-Cobalt</t>
  </si>
  <si>
    <t>85 619 HBA</t>
  </si>
  <si>
    <t>85 704 AAA</t>
  </si>
  <si>
    <t>85 597 HBA</t>
  </si>
  <si>
    <t>85 207 GBA</t>
  </si>
  <si>
    <t>85 986 SAA</t>
  </si>
  <si>
    <t>"Қизилқум" КБ бош мухандиси кон ишлари бўйича муовини</t>
  </si>
  <si>
    <t>Рузиев Н.Б.</t>
  </si>
  <si>
    <t>85 930 SAA</t>
  </si>
  <si>
    <t>Шимолий КБ директорининг транспорт бўйича ўринбосари</t>
  </si>
  <si>
    <t>Бош директорнинг иқтисод ва молия бўйича ўринбосари, бошқарув аъзоси</t>
  </si>
  <si>
    <t>Бакоев С.Ю.</t>
  </si>
  <si>
    <t>Алкаров М.Д.</t>
  </si>
  <si>
    <t>Молия бўйича директор</t>
  </si>
  <si>
    <t>Саидов Р.У.</t>
  </si>
  <si>
    <t>Авезов Р.Ф.</t>
  </si>
  <si>
    <t>Комплаенс хизмати бошлиғи</t>
  </si>
  <si>
    <t>85 071 UAA</t>
  </si>
  <si>
    <t>85 195 JBA</t>
  </si>
  <si>
    <t>Камолов Н.Б.</t>
  </si>
  <si>
    <t>Шарипов З.С.                  Юсупов Н.Б.</t>
  </si>
  <si>
    <t>Рахимов С.С.</t>
  </si>
  <si>
    <t>Камалов Ш.А.</t>
  </si>
  <si>
    <t>Шимолий КБ директорининг тартибот бўйича ўринбосари,
Шимолий КБ трартибот бўлими бошлиғи</t>
  </si>
  <si>
    <t>Бегбоев А.Қ.,
Устюгов Д.А.</t>
  </si>
  <si>
    <t>НКМК АЖ ММ ва ТХ бош бошқармаси шимолий бошқарма бошлиғи,
Шимолий КБ саноат хавфсизлиги бўлими бошлиғи</t>
  </si>
  <si>
    <t>Жумаев А.А.,
Саралтаев Т</t>
  </si>
  <si>
    <t>Шимолий КБ бош муҳандисининг тоғ-кон ишлари бўйича ўринбосари,
Шимолий КБ тоғ-кон бўлими бошлиғи</t>
  </si>
  <si>
    <t>Абдурахманов К.К.,
Эшматов Ф.О.</t>
  </si>
  <si>
    <t>Шимолий КБ бош механиги</t>
  </si>
  <si>
    <t>85 971 GBA</t>
  </si>
  <si>
    <t>Шимолий КБ бош энергетиги</t>
  </si>
  <si>
    <t>Шимолий КБ бош муҳандисининг ишлаб чиқариш бўйича ўринбосари</t>
  </si>
  <si>
    <t>Тагаев С.Б</t>
  </si>
  <si>
    <t>85-165 JBA</t>
  </si>
  <si>
    <t>5-сонли гидрометаллургия заводи (ГМЗ-5)</t>
  </si>
  <si>
    <t>"Ауминзо Амантай" кони</t>
  </si>
  <si>
    <t>Ауминзо Амантай кони бошлиғи</t>
  </si>
  <si>
    <t>Исматов Ж.Б.</t>
  </si>
  <si>
    <t>Ауминзо Амантай кони бош муҳандиси</t>
  </si>
  <si>
    <t>Нажмиддинов А.А.</t>
  </si>
  <si>
    <t>85 828 VAA</t>
  </si>
  <si>
    <t>85 385 CBA</t>
  </si>
  <si>
    <t xml:space="preserve">5-ГМЗ директори </t>
  </si>
  <si>
    <t>Чулиев Ф.Г.</t>
  </si>
  <si>
    <t>5-ГМЗ бош муҳандиси</t>
  </si>
  <si>
    <t>85 053 JBA</t>
  </si>
  <si>
    <t>"Ауминзо Амантай" кони Автотранспорт бошқармаси (УАТ)</t>
  </si>
  <si>
    <t>85 028 ZAA</t>
  </si>
  <si>
    <t>Турбай кони бошлиғи</t>
  </si>
  <si>
    <t>Турбай кони АТБ бошлиғи</t>
  </si>
  <si>
    <t>Ҳамидов Й.Т.</t>
  </si>
  <si>
    <t>"Турбай" кони</t>
  </si>
  <si>
    <t>85 723 ZAA</t>
  </si>
  <si>
    <t>85 695 ZAA</t>
  </si>
  <si>
    <t>Рўзиқулов Ж.М.</t>
  </si>
  <si>
    <t>Омаров С.С.</t>
  </si>
  <si>
    <t>Маматов Б.Р.</t>
  </si>
  <si>
    <t>85 960 GBA</t>
  </si>
  <si>
    <t>85 728 MAA</t>
  </si>
  <si>
    <t>Курбонов Э.Х.</t>
  </si>
  <si>
    <t>Хамдамов Р.Ш.</t>
  </si>
  <si>
    <t>85 081 KVA</t>
  </si>
  <si>
    <t>Аликулов М.Ю.</t>
  </si>
  <si>
    <t>85 250 JBA</t>
  </si>
  <si>
    <t>Полванов С.К.</t>
  </si>
  <si>
    <t>Назаров С.Б.</t>
  </si>
  <si>
    <t>Худайкулов Ф.К.,
Закиров А.Х.</t>
  </si>
  <si>
    <t>Хаитов Н.Н.</t>
  </si>
  <si>
    <t>85 323 BAA</t>
  </si>
  <si>
    <t>Бўронов М.М.</t>
  </si>
  <si>
    <t>Ёрматов О.</t>
  </si>
  <si>
    <t>Шононов О.</t>
  </si>
  <si>
    <t>Очилов Н.С.</t>
  </si>
  <si>
    <t>Тошпулатов К.У.</t>
  </si>
  <si>
    <t>Кароматов С.С.</t>
  </si>
  <si>
    <t>"Ауминзо Амантай" АТБ бошлиғи</t>
  </si>
  <si>
    <t>Бош директорнинг инвестициялар ва капитал қурилиш бўйича ўринбосари в.б.</t>
  </si>
  <si>
    <t>Харидларни ташкил этиш ва методологиясини такомиллаштириш бош бошқармаси бошлиғи ўринбосари</t>
  </si>
  <si>
    <t>Капитал қурилиш бошқармаси бошлиғи в.б.</t>
  </si>
  <si>
    <t>Кадрлар бошқармаси бошлиғи</t>
  </si>
  <si>
    <t>Хошимов Ф.М.</t>
  </si>
  <si>
    <t>Тармоқлар ва нимстанциялар цехи бошлиғи</t>
  </si>
  <si>
    <t>Марказий илмий тадқиқот лабораторияси (ЦНИЛ)</t>
  </si>
  <si>
    <t>Марказий илмий текшириш лабораторияси бошлиғи</t>
  </si>
  <si>
    <t>"НКМК" АЖнинг хизмат енгил автомобилларни бириктирилиши рўйхати</t>
  </si>
  <si>
    <t>Меҳнат муҳофазаси, саноат хавфсизлиги ва экология бўйича директор (ESG)</t>
  </si>
  <si>
    <t>СЭМ трести 1-сонли монтаж қурилиш бўлими бошлиғи</t>
  </si>
  <si>
    <t>Балансга олинган вакти (Дата принятие на баланс)</t>
  </si>
  <si>
    <t>Сони (количество)</t>
  </si>
  <si>
    <t>Балансга олинган киймати (Балансовая стоимость)</t>
  </si>
  <si>
    <t>Балансга олинган саклаш харажати (Затраты по содержанию в т.ч. амортизация)</t>
  </si>
  <si>
    <t>Жихозлаш харажатлари (затраты по оборудованию)</t>
  </si>
  <si>
    <r>
      <t xml:space="preserve">Хисобот даврида харакатланган масофаси (пробег) </t>
    </r>
    <r>
      <rPr>
        <b/>
        <sz val="13"/>
        <color rgb="FFFF0000"/>
        <rFont val="Times New Roman"/>
        <family val="1"/>
        <charset val="204"/>
      </rPr>
      <t>(пробег)</t>
    </r>
  </si>
  <si>
    <r>
      <t xml:space="preserve">Жами харакатланган масофаси (всего пробег)  </t>
    </r>
    <r>
      <rPr>
        <b/>
        <sz val="13"/>
        <color rgb="FFFF0000"/>
        <rFont val="Times New Roman"/>
        <family val="1"/>
        <charset val="204"/>
      </rPr>
      <t>(бензин)</t>
    </r>
  </si>
  <si>
    <t>1 квартал (2025 йил)</t>
  </si>
  <si>
    <t>01.11.2024</t>
  </si>
  <si>
    <t>01.03.2022</t>
  </si>
  <si>
    <t>01.10.2017</t>
  </si>
  <si>
    <t>01.06.2016</t>
  </si>
  <si>
    <t>01.09.2013</t>
  </si>
  <si>
    <t>01.05.2010</t>
  </si>
  <si>
    <t>01.10.2015</t>
  </si>
  <si>
    <t>01.02.2019</t>
  </si>
  <si>
    <t>01.11.2014</t>
  </si>
  <si>
    <t>28.10.2024</t>
  </si>
  <si>
    <t>27.09.2016</t>
  </si>
  <si>
    <t>01.02.2010</t>
  </si>
  <si>
    <t>31.07.2018</t>
  </si>
  <si>
    <t>01.08.2019</t>
  </si>
  <si>
    <t>01.04.2017</t>
  </si>
  <si>
    <t>25.12.2023</t>
  </si>
  <si>
    <t>01.10.2018</t>
  </si>
  <si>
    <t>01.11.2018</t>
  </si>
  <si>
    <t>01.12.2003</t>
  </si>
  <si>
    <t>01.03.2018</t>
  </si>
  <si>
    <t>01.02.2020</t>
  </si>
  <si>
    <t>01.04.2016</t>
  </si>
  <si>
    <t>01.09.2017</t>
  </si>
  <si>
    <t>30.11.2024</t>
  </si>
  <si>
    <t>01,10,2017</t>
  </si>
  <si>
    <t>01,01,2019</t>
  </si>
  <si>
    <t>01,09,2014</t>
  </si>
  <si>
    <t>25.05.2015</t>
  </si>
  <si>
    <t>25.08.2021</t>
  </si>
  <si>
    <t>25.09.2017</t>
  </si>
  <si>
    <t>25.10.2017</t>
  </si>
  <si>
    <t>25.08.2017</t>
  </si>
  <si>
    <t>01.10.2024</t>
  </si>
  <si>
    <t>01.07.2000</t>
  </si>
  <si>
    <t>01.01.2018</t>
  </si>
  <si>
    <t>01.04.2024</t>
  </si>
  <si>
    <t>30.09.2017</t>
  </si>
  <si>
    <t>01.05.2021</t>
  </si>
  <si>
    <t>31.12.2016</t>
  </si>
  <si>
    <t>31.10.2017</t>
  </si>
  <si>
    <t>31.05.2019</t>
  </si>
  <si>
    <t>31.12.2009</t>
  </si>
  <si>
    <t>01.01.2024</t>
  </si>
  <si>
    <t>01.09.2024</t>
  </si>
  <si>
    <t>31.08.2010</t>
  </si>
  <si>
    <t>01.06.2021</t>
  </si>
  <si>
    <t>01.06.2004</t>
  </si>
  <si>
    <t>01.03.2021</t>
  </si>
  <si>
    <t>01.01.2025</t>
  </si>
  <si>
    <t>30.09.2015</t>
  </si>
  <si>
    <t>01.10.2020</t>
  </si>
  <si>
    <t>31.12.2017</t>
  </si>
  <si>
    <t>85 279 JBA</t>
  </si>
  <si>
    <t>85 080 HАА</t>
  </si>
  <si>
    <t>2025 йил 1-чорак</t>
  </si>
  <si>
    <t xml:space="preserve">Балансга олинган вакти </t>
  </si>
  <si>
    <t xml:space="preserve">Сони </t>
  </si>
  <si>
    <t>Балансга олинган киймати</t>
  </si>
  <si>
    <t>Балансга олинган саклаш харажати</t>
  </si>
  <si>
    <t xml:space="preserve">Жихозлаш харажатлари </t>
  </si>
  <si>
    <t xml:space="preserve">Хисобот даврида харакатланган масофаси </t>
  </si>
  <si>
    <t xml:space="preserve">Жами харакатланган масофаси </t>
  </si>
  <si>
    <t xml:space="preserve">3-автокорхона </t>
  </si>
  <si>
    <t xml:space="preserve">Тармоқлар ва нимстанциялар цехи </t>
  </si>
  <si>
    <t xml:space="preserve">Марказий илмий-тадқиқот лабораторияси </t>
  </si>
  <si>
    <t xml:space="preserve">Навоий машинасозлик заводи </t>
  </si>
  <si>
    <t xml:space="preserve">6-гидрометаллургия заводи </t>
  </si>
  <si>
    <t xml:space="preserve">Геология-қидирув экспедицияси </t>
  </si>
  <si>
    <t xml:space="preserve">Марказий кон бошқармаси </t>
  </si>
  <si>
    <t>"Мурунтов" кони</t>
  </si>
  <si>
    <t xml:space="preserve">Автотранспорт бошқармаси </t>
  </si>
  <si>
    <t xml:space="preserve">2-гидрометаллургия заводи </t>
  </si>
  <si>
    <t xml:space="preserve">7-гидрометаллургия заводи </t>
  </si>
  <si>
    <t>Олтинни уюмда ишқорлаш цехи</t>
  </si>
  <si>
    <t xml:space="preserve">Темирйўл транспорти бошқармаси </t>
  </si>
  <si>
    <t xml:space="preserve">Ташқи сув таъминоти бирлашган энергия хизмати </t>
  </si>
  <si>
    <t>Тармоқлар ва нимстанциялар цехи</t>
  </si>
  <si>
    <t>Шимолий кон бошқармаси</t>
  </si>
  <si>
    <t>Автотранспорт бошқармаси</t>
  </si>
  <si>
    <t>"Шарқий" кони</t>
  </si>
  <si>
    <t>"Довғизтов" кони</t>
  </si>
  <si>
    <t>"Ауминзо-Амантой" кони</t>
  </si>
  <si>
    <t xml:space="preserve">3-гидрометаллургия заводи </t>
  </si>
  <si>
    <t xml:space="preserve">5-гидрометаллургия заводи </t>
  </si>
  <si>
    <t>"Ауминзо-Амантой" кони Автотранспорт бошқармаси</t>
  </si>
  <si>
    <t xml:space="preserve">Жанубий кон бошқармаси </t>
  </si>
  <si>
    <t xml:space="preserve">4-гидрометаллургия заводи </t>
  </si>
  <si>
    <t>"Зармитан" кони</t>
  </si>
  <si>
    <t xml:space="preserve">Зарафшон қурилиш бошқармаси </t>
  </si>
  <si>
    <t>Қурилиш монтаж бошқармалари</t>
  </si>
  <si>
    <t>"Саноатэлектрмонтаж" трести</t>
  </si>
  <si>
    <t xml:space="preserve">"НКМК" АЖ Тошкент шаҳридаги ваколатхонаси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</si>
</sst>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3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3" borderId="1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0" fontId="2" fillId="0" borderId="1" xfId="2" applyFont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/>
    <xf numFmtId="44" fontId="2" fillId="0" borderId="1" xfId="0" applyNumberFormat="1" applyFont="1" applyBorder="1" applyAlignment="1">
      <alignment horizontal="center" vertical="center" wrapText="1"/>
    </xf>
    <xf numFmtId="43" fontId="2" fillId="0" borderId="1" xfId="5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3" fontId="2" fillId="3" borderId="1" xfId="5" applyFont="1" applyFill="1" applyBorder="1" applyAlignment="1">
      <alignment horizontal="center" vertical="center" wrapText="1"/>
    </xf>
    <xf numFmtId="43" fontId="2" fillId="0" borderId="1" xfId="5" applyFont="1" applyBorder="1" applyAlignment="1">
      <alignment horizontal="right" vertical="center" wrapText="1"/>
    </xf>
    <xf numFmtId="164" fontId="2" fillId="0" borderId="1" xfId="5" applyNumberFormat="1" applyFont="1" applyBorder="1" applyAlignment="1">
      <alignment horizontal="right" vertical="center" wrapText="1"/>
    </xf>
    <xf numFmtId="164" fontId="2" fillId="0" borderId="1" xfId="5" applyNumberFormat="1" applyFont="1" applyBorder="1" applyAlignment="1">
      <alignment horizontal="center" vertical="center" wrapText="1"/>
    </xf>
    <xf numFmtId="43" fontId="2" fillId="0" borderId="6" xfId="5" applyFont="1" applyBorder="1"/>
    <xf numFmtId="164" fontId="2" fillId="3" borderId="1" xfId="5" applyNumberFormat="1" applyFont="1" applyFill="1" applyBorder="1" applyAlignment="1">
      <alignment horizontal="center" vertical="center" wrapText="1"/>
    </xf>
    <xf numFmtId="43" fontId="2" fillId="0" borderId="6" xfId="5" applyFont="1" applyBorder="1" applyAlignment="1">
      <alignment horizontal="center" vertical="center"/>
    </xf>
    <xf numFmtId="43" fontId="2" fillId="3" borderId="1" xfId="5" applyFont="1" applyFill="1" applyBorder="1" applyAlignment="1">
      <alignment horizontal="right" vertical="center" wrapText="1"/>
    </xf>
    <xf numFmtId="43" fontId="2" fillId="0" borderId="1" xfId="5" applyFont="1" applyFill="1" applyBorder="1" applyAlignment="1">
      <alignment horizontal="center" vertical="center" wrapText="1"/>
    </xf>
    <xf numFmtId="43" fontId="10" fillId="3" borderId="6" xfId="5" applyFont="1" applyFill="1" applyBorder="1" applyAlignment="1">
      <alignment horizontal="right"/>
    </xf>
    <xf numFmtId="43" fontId="10" fillId="3" borderId="6" xfId="5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0" borderId="1" xfId="5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2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 2" xfId="3" xr:uid="{00000000-0005-0000-0000-000002000000}"/>
    <cellStyle name="Обычный 3" xfId="2" xr:uid="{00000000-0005-0000-0000-000003000000}"/>
    <cellStyle name="Обычный 4" xfId="4" xr:uid="{00000000-0005-0000-0000-000004000000}"/>
    <cellStyle name="Финансовый" xfId="5" builtinId="3"/>
  </cellStyles>
  <dxfs count="0"/>
  <tableStyles count="0" defaultTableStyle="TableStyleMedium2" defaultPivotStyle="PivotStyleLight16"/>
  <colors>
    <mruColors>
      <color rgb="FFCCCC00"/>
      <color rgb="FFFD6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.batirbaeva/Desktop/&#1076;&#1083;&#1103;%20&#1052;&#1072;&#1093;&#1092;&#1091;&#1079;&#1072;%20%20&#1072;&#1087;&#1072;/2025/&#1056;&#1040;&#1057;&#1063;&#1045;&#1058;%201&#1082;&#1074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1 kv"/>
    </sheetNames>
    <sheetDataSet>
      <sheetData sheetId="0"/>
      <sheetData sheetId="1">
        <row r="32">
          <cell r="I32">
            <v>15207</v>
          </cell>
          <cell r="N32">
            <v>135030715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82"/>
  <sheetViews>
    <sheetView tabSelected="1" view="pageBreakPreview" zoomScaleNormal="70" zoomScaleSheetLayoutView="100" workbookViewId="0">
      <pane ySplit="5" topLeftCell="A162" activePane="bottomLeft" state="frozen"/>
      <selection pane="bottomLeft" activeCell="H182" sqref="H182"/>
    </sheetView>
  </sheetViews>
  <sheetFormatPr defaultColWidth="8.85546875" defaultRowHeight="16.5" outlineLevelRow="1" x14ac:dyDescent="0.25"/>
  <cols>
    <col min="1" max="1" width="5.140625" style="12" customWidth="1"/>
    <col min="2" max="2" width="33.42578125" style="15" customWidth="1"/>
    <col min="3" max="3" width="14.5703125" style="12" customWidth="1"/>
    <col min="4" max="4" width="16.7109375" style="12" customWidth="1"/>
    <col min="5" max="5" width="15.28515625" style="12" bestFit="1" customWidth="1"/>
    <col min="6" max="6" width="16.28515625" style="12" bestFit="1" customWidth="1"/>
    <col min="7" max="7" width="20.42578125" style="12" bestFit="1" customWidth="1"/>
    <col min="8" max="8" width="21.28515625" style="12" bestFit="1" customWidth="1"/>
    <col min="9" max="9" width="18.5703125" style="12" bestFit="1" customWidth="1"/>
    <col min="10" max="11" width="18" style="12" bestFit="1" customWidth="1"/>
    <col min="12" max="16384" width="8.85546875" style="12"/>
  </cols>
  <sheetData>
    <row r="2" spans="1:11" ht="16.5" customHeight="1" x14ac:dyDescent="0.25">
      <c r="A2" s="54" t="s">
        <v>470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4.75" customHeight="1" x14ac:dyDescent="0.25"/>
    <row r="4" spans="1:11" x14ac:dyDescent="0.25">
      <c r="A4" s="52" t="s">
        <v>0</v>
      </c>
      <c r="B4" s="52" t="s">
        <v>2</v>
      </c>
      <c r="C4" s="52" t="s">
        <v>3</v>
      </c>
      <c r="D4" s="52" t="s">
        <v>4</v>
      </c>
      <c r="E4" s="55" t="s">
        <v>535</v>
      </c>
      <c r="F4" s="56"/>
      <c r="G4" s="56"/>
      <c r="H4" s="56"/>
      <c r="I4" s="56"/>
      <c r="J4" s="57"/>
      <c r="K4" s="23"/>
    </row>
    <row r="5" spans="1:11" ht="66" x14ac:dyDescent="0.25">
      <c r="A5" s="52"/>
      <c r="B5" s="52"/>
      <c r="C5" s="52"/>
      <c r="D5" s="52"/>
      <c r="E5" s="21" t="s">
        <v>536</v>
      </c>
      <c r="F5" s="21" t="s">
        <v>537</v>
      </c>
      <c r="G5" s="22" t="s">
        <v>538</v>
      </c>
      <c r="H5" s="22" t="s">
        <v>539</v>
      </c>
      <c r="I5" s="21" t="s">
        <v>540</v>
      </c>
      <c r="J5" s="21" t="s">
        <v>541</v>
      </c>
      <c r="K5" s="21" t="s">
        <v>542</v>
      </c>
    </row>
    <row r="6" spans="1:11" x14ac:dyDescent="0.25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  <c r="I6" s="24">
        <v>9</v>
      </c>
      <c r="J6" s="24">
        <v>10</v>
      </c>
      <c r="K6" s="24">
        <v>11</v>
      </c>
    </row>
    <row r="7" spans="1:11" ht="16.5" customHeight="1" x14ac:dyDescent="0.25">
      <c r="A7" s="1"/>
      <c r="B7" s="53" t="s">
        <v>7</v>
      </c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14">
        <v>1</v>
      </c>
      <c r="B8" s="16" t="s">
        <v>10</v>
      </c>
      <c r="C8" s="14">
        <v>2019</v>
      </c>
      <c r="D8" s="14" t="s">
        <v>11</v>
      </c>
      <c r="E8" s="42" t="s">
        <v>494</v>
      </c>
      <c r="F8" s="14">
        <v>1</v>
      </c>
      <c r="G8" s="27">
        <v>1558453807</v>
      </c>
      <c r="H8" s="29">
        <v>154621078.28999999</v>
      </c>
      <c r="I8" s="28"/>
      <c r="J8" s="34">
        <v>7633</v>
      </c>
      <c r="K8" s="47">
        <v>365447</v>
      </c>
    </row>
    <row r="9" spans="1:11" x14ac:dyDescent="0.25">
      <c r="A9" s="14">
        <f>A8+1</f>
        <v>2</v>
      </c>
      <c r="B9" s="16" t="s">
        <v>330</v>
      </c>
      <c r="C9" s="14">
        <v>2023</v>
      </c>
      <c r="D9" s="14" t="s">
        <v>357</v>
      </c>
      <c r="E9" s="43" t="s">
        <v>494</v>
      </c>
      <c r="F9" s="14">
        <v>1</v>
      </c>
      <c r="G9" s="27">
        <v>907232143</v>
      </c>
      <c r="H9" s="29">
        <v>101240209.38</v>
      </c>
      <c r="I9" s="28"/>
      <c r="J9" s="34">
        <v>4525</v>
      </c>
      <c r="K9" s="47">
        <v>9130</v>
      </c>
    </row>
    <row r="10" spans="1:11" outlineLevel="1" x14ac:dyDescent="0.25">
      <c r="A10" s="14">
        <f t="shared" ref="A10:A38" si="0">A9+1</f>
        <v>3</v>
      </c>
      <c r="B10" s="16" t="s">
        <v>14</v>
      </c>
      <c r="C10" s="14">
        <v>2017</v>
      </c>
      <c r="D10" s="14" t="s">
        <v>15</v>
      </c>
      <c r="E10" s="43" t="s">
        <v>495</v>
      </c>
      <c r="F10" s="14">
        <v>1</v>
      </c>
      <c r="G10" s="35">
        <v>832351691</v>
      </c>
      <c r="H10" s="29">
        <v>144782543.97999999</v>
      </c>
      <c r="I10" s="29"/>
      <c r="J10" s="34">
        <v>9203</v>
      </c>
      <c r="K10" s="47">
        <v>425725</v>
      </c>
    </row>
    <row r="11" spans="1:11" x14ac:dyDescent="0.25">
      <c r="A11" s="14">
        <f t="shared" si="0"/>
        <v>4</v>
      </c>
      <c r="B11" s="16" t="s">
        <v>331</v>
      </c>
      <c r="C11" s="14">
        <v>2023</v>
      </c>
      <c r="D11" s="14" t="s">
        <v>358</v>
      </c>
      <c r="E11" s="42" t="s">
        <v>496</v>
      </c>
      <c r="F11" s="14">
        <v>1</v>
      </c>
      <c r="G11" s="37">
        <v>397234592</v>
      </c>
      <c r="H11" s="29">
        <v>72782072.400000006</v>
      </c>
      <c r="I11" s="29"/>
      <c r="J11" s="34">
        <v>7668</v>
      </c>
      <c r="K11" s="47">
        <v>36661</v>
      </c>
    </row>
    <row r="12" spans="1:11" x14ac:dyDescent="0.25">
      <c r="A12" s="14">
        <f t="shared" si="0"/>
        <v>5</v>
      </c>
      <c r="B12" s="16" t="s">
        <v>331</v>
      </c>
      <c r="C12" s="14">
        <v>2024</v>
      </c>
      <c r="D12" s="14" t="s">
        <v>359</v>
      </c>
      <c r="E12" s="42" t="s">
        <v>496</v>
      </c>
      <c r="F12" s="14">
        <v>1</v>
      </c>
      <c r="G12" s="37">
        <v>397234592</v>
      </c>
      <c r="H12" s="29">
        <v>90162000.560000002</v>
      </c>
      <c r="I12" s="29"/>
      <c r="J12" s="34">
        <v>7287</v>
      </c>
      <c r="K12" s="47">
        <v>43054</v>
      </c>
    </row>
    <row r="13" spans="1:11" x14ac:dyDescent="0.25">
      <c r="A13" s="14">
        <f>A12+1</f>
        <v>6</v>
      </c>
      <c r="B13" s="16" t="s">
        <v>331</v>
      </c>
      <c r="C13" s="14">
        <v>2024</v>
      </c>
      <c r="D13" s="14" t="s">
        <v>21</v>
      </c>
      <c r="E13" s="44">
        <v>45565</v>
      </c>
      <c r="F13" s="14">
        <v>1</v>
      </c>
      <c r="G13" s="37">
        <v>404681906.80000001</v>
      </c>
      <c r="H13" s="29">
        <v>114920875.40000001</v>
      </c>
      <c r="I13" s="29"/>
      <c r="J13" s="34">
        <v>6174</v>
      </c>
      <c r="K13" s="47">
        <v>14386</v>
      </c>
    </row>
    <row r="14" spans="1:11" x14ac:dyDescent="0.25">
      <c r="A14" s="14">
        <f t="shared" si="0"/>
        <v>7</v>
      </c>
      <c r="B14" s="16" t="s">
        <v>331</v>
      </c>
      <c r="C14" s="14">
        <v>2024</v>
      </c>
      <c r="D14" s="14" t="s">
        <v>23</v>
      </c>
      <c r="E14" s="44">
        <v>45565</v>
      </c>
      <c r="F14" s="14">
        <v>1</v>
      </c>
      <c r="G14" s="37">
        <v>404681905.80000001</v>
      </c>
      <c r="H14" s="29">
        <v>65200148.68</v>
      </c>
      <c r="I14" s="29"/>
      <c r="J14" s="34">
        <v>9493</v>
      </c>
      <c r="K14" s="47">
        <v>22029</v>
      </c>
    </row>
    <row r="15" spans="1:11" x14ac:dyDescent="0.25">
      <c r="A15" s="14">
        <f t="shared" si="0"/>
        <v>8</v>
      </c>
      <c r="B15" s="16" t="s">
        <v>331</v>
      </c>
      <c r="C15" s="14">
        <v>2024</v>
      </c>
      <c r="D15" s="14" t="s">
        <v>27</v>
      </c>
      <c r="E15" s="44">
        <v>45565</v>
      </c>
      <c r="F15" s="14">
        <v>1</v>
      </c>
      <c r="G15" s="37">
        <v>404681905.79000002</v>
      </c>
      <c r="H15" s="29">
        <v>111881974.81</v>
      </c>
      <c r="I15" s="29"/>
      <c r="J15" s="34">
        <v>8376</v>
      </c>
      <c r="K15" s="47">
        <v>22987</v>
      </c>
    </row>
    <row r="16" spans="1:11" outlineLevel="1" x14ac:dyDescent="0.25">
      <c r="A16" s="14">
        <f t="shared" si="0"/>
        <v>9</v>
      </c>
      <c r="B16" s="16" t="s">
        <v>331</v>
      </c>
      <c r="C16" s="14">
        <v>2024</v>
      </c>
      <c r="D16" s="14" t="s">
        <v>31</v>
      </c>
      <c r="E16" s="44">
        <v>45565</v>
      </c>
      <c r="F16" s="14">
        <v>1</v>
      </c>
      <c r="G16" s="37">
        <v>404681905.79000002</v>
      </c>
      <c r="H16" s="29">
        <v>62344496.93</v>
      </c>
      <c r="I16" s="29"/>
      <c r="J16" s="34">
        <v>7581</v>
      </c>
      <c r="K16" s="47">
        <v>21320</v>
      </c>
    </row>
    <row r="17" spans="1:11" outlineLevel="1" x14ac:dyDescent="0.25">
      <c r="A17" s="14">
        <f t="shared" si="0"/>
        <v>10</v>
      </c>
      <c r="B17" s="16" t="s">
        <v>331</v>
      </c>
      <c r="C17" s="14">
        <v>2024</v>
      </c>
      <c r="D17" s="4" t="s">
        <v>34</v>
      </c>
      <c r="E17" s="44">
        <v>45565</v>
      </c>
      <c r="F17" s="14">
        <v>1</v>
      </c>
      <c r="G17" s="37">
        <v>404681905.79000002</v>
      </c>
      <c r="H17" s="29">
        <v>71350546.219999999</v>
      </c>
      <c r="I17" s="29"/>
      <c r="J17" s="34">
        <v>4759</v>
      </c>
      <c r="K17" s="48">
        <v>13517</v>
      </c>
    </row>
    <row r="18" spans="1:11" outlineLevel="1" x14ac:dyDescent="0.25">
      <c r="A18" s="14">
        <f t="shared" si="0"/>
        <v>11</v>
      </c>
      <c r="B18" s="16" t="s">
        <v>331</v>
      </c>
      <c r="C18" s="14">
        <v>2024</v>
      </c>
      <c r="D18" s="14" t="s">
        <v>360</v>
      </c>
      <c r="E18" s="44">
        <v>45565</v>
      </c>
      <c r="F18" s="14">
        <v>1</v>
      </c>
      <c r="G18" s="37">
        <v>404681905.79000002</v>
      </c>
      <c r="H18" s="29">
        <v>40716947.369999997</v>
      </c>
      <c r="I18" s="29"/>
      <c r="J18" s="34">
        <v>6068</v>
      </c>
      <c r="K18" s="47">
        <v>15479</v>
      </c>
    </row>
    <row r="19" spans="1:11" outlineLevel="1" x14ac:dyDescent="0.25">
      <c r="A19" s="14">
        <f t="shared" si="0"/>
        <v>12</v>
      </c>
      <c r="B19" s="16" t="s">
        <v>331</v>
      </c>
      <c r="C19" s="14">
        <v>2024</v>
      </c>
      <c r="D19" s="5" t="s">
        <v>361</v>
      </c>
      <c r="E19" s="44">
        <v>45565</v>
      </c>
      <c r="F19" s="14">
        <v>1</v>
      </c>
      <c r="G19" s="37">
        <v>404681905.79000002</v>
      </c>
      <c r="H19" s="29">
        <v>67787243.769999996</v>
      </c>
      <c r="I19" s="29"/>
      <c r="J19" s="36">
        <v>4204</v>
      </c>
      <c r="K19" s="49">
        <v>18373</v>
      </c>
    </row>
    <row r="20" spans="1:11" outlineLevel="1" x14ac:dyDescent="0.25">
      <c r="A20" s="14">
        <f t="shared" si="0"/>
        <v>13</v>
      </c>
      <c r="B20" s="16" t="s">
        <v>331</v>
      </c>
      <c r="C20" s="14">
        <v>2024</v>
      </c>
      <c r="D20" s="5" t="s">
        <v>41</v>
      </c>
      <c r="E20" s="44">
        <v>45565</v>
      </c>
      <c r="F20" s="14">
        <v>1</v>
      </c>
      <c r="G20" s="37">
        <v>404681905.79000002</v>
      </c>
      <c r="H20" s="29">
        <v>78384748.120000005</v>
      </c>
      <c r="I20" s="29"/>
      <c r="J20" s="36">
        <v>12957</v>
      </c>
      <c r="K20" s="49">
        <v>27366</v>
      </c>
    </row>
    <row r="21" spans="1:11" x14ac:dyDescent="0.25">
      <c r="A21" s="14">
        <f t="shared" si="0"/>
        <v>14</v>
      </c>
      <c r="B21" s="16" t="s">
        <v>331</v>
      </c>
      <c r="C21" s="14">
        <v>2023</v>
      </c>
      <c r="D21" s="14" t="s">
        <v>43</v>
      </c>
      <c r="E21" s="42" t="s">
        <v>496</v>
      </c>
      <c r="F21" s="14">
        <v>1</v>
      </c>
      <c r="G21" s="37">
        <v>397234592</v>
      </c>
      <c r="H21" s="29">
        <v>70366316.219999999</v>
      </c>
      <c r="I21" s="29"/>
      <c r="J21" s="34">
        <v>7643</v>
      </c>
      <c r="K21" s="47">
        <v>41799</v>
      </c>
    </row>
    <row r="22" spans="1:11" outlineLevel="1" x14ac:dyDescent="0.25">
      <c r="A22" s="14">
        <f t="shared" si="0"/>
        <v>15</v>
      </c>
      <c r="B22" s="16" t="s">
        <v>331</v>
      </c>
      <c r="C22" s="14">
        <v>2024</v>
      </c>
      <c r="D22" s="14" t="s">
        <v>46</v>
      </c>
      <c r="E22" s="44">
        <v>45565</v>
      </c>
      <c r="F22" s="14">
        <v>1</v>
      </c>
      <c r="G22" s="37">
        <v>404681906.80000001</v>
      </c>
      <c r="H22" s="29">
        <v>99898645.670000002</v>
      </c>
      <c r="I22" s="29"/>
      <c r="J22" s="34">
        <v>8788</v>
      </c>
      <c r="K22" s="47">
        <v>20593</v>
      </c>
    </row>
    <row r="23" spans="1:11" outlineLevel="1" x14ac:dyDescent="0.25">
      <c r="A23" s="14">
        <f t="shared" si="0"/>
        <v>16</v>
      </c>
      <c r="B23" s="16" t="s">
        <v>332</v>
      </c>
      <c r="C23" s="14">
        <v>2024</v>
      </c>
      <c r="D23" s="14" t="s">
        <v>334</v>
      </c>
      <c r="E23" s="44">
        <v>45565</v>
      </c>
      <c r="F23" s="14">
        <v>1</v>
      </c>
      <c r="G23" s="35">
        <v>286947752.92000002</v>
      </c>
      <c r="H23" s="29">
        <v>30303641.989999998</v>
      </c>
      <c r="I23" s="29"/>
      <c r="J23" s="34">
        <v>4226</v>
      </c>
      <c r="K23" s="47">
        <v>10312</v>
      </c>
    </row>
    <row r="24" spans="1:11" outlineLevel="1" x14ac:dyDescent="0.25">
      <c r="A24" s="14">
        <f t="shared" si="0"/>
        <v>17</v>
      </c>
      <c r="B24" s="16" t="s">
        <v>331</v>
      </c>
      <c r="C24" s="14">
        <v>2024</v>
      </c>
      <c r="D24" s="14" t="s">
        <v>52</v>
      </c>
      <c r="E24" s="44">
        <v>45565</v>
      </c>
      <c r="F24" s="14">
        <v>1</v>
      </c>
      <c r="G24" s="35">
        <v>404681906.80000001</v>
      </c>
      <c r="H24" s="29">
        <v>66869939.280000001</v>
      </c>
      <c r="I24" s="29"/>
      <c r="J24" s="34">
        <v>13428</v>
      </c>
      <c r="K24" s="47">
        <v>30537</v>
      </c>
    </row>
    <row r="25" spans="1:11" outlineLevel="1" x14ac:dyDescent="0.25">
      <c r="A25" s="14">
        <f t="shared" si="0"/>
        <v>18</v>
      </c>
      <c r="B25" s="16" t="s">
        <v>331</v>
      </c>
      <c r="C25" s="14">
        <v>2024</v>
      </c>
      <c r="D25" s="14" t="s">
        <v>362</v>
      </c>
      <c r="E25" s="44">
        <v>45565</v>
      </c>
      <c r="F25" s="14">
        <v>1</v>
      </c>
      <c r="G25" s="35">
        <v>404681905.79000002</v>
      </c>
      <c r="H25" s="29">
        <v>67755541.530000001</v>
      </c>
      <c r="I25" s="29"/>
      <c r="J25" s="34">
        <v>4204</v>
      </c>
      <c r="K25" s="47">
        <v>10332</v>
      </c>
    </row>
    <row r="26" spans="1:11" outlineLevel="1" x14ac:dyDescent="0.25">
      <c r="A26" s="14">
        <f t="shared" si="0"/>
        <v>19</v>
      </c>
      <c r="B26" s="16" t="s">
        <v>331</v>
      </c>
      <c r="C26" s="14">
        <v>2024</v>
      </c>
      <c r="D26" s="14" t="s">
        <v>363</v>
      </c>
      <c r="E26" s="44">
        <v>45565</v>
      </c>
      <c r="F26" s="14">
        <v>1</v>
      </c>
      <c r="G26" s="35">
        <v>404681905.79000002</v>
      </c>
      <c r="H26" s="29">
        <v>65560348.93</v>
      </c>
      <c r="I26" s="29"/>
      <c r="J26" s="34">
        <v>4759</v>
      </c>
      <c r="K26" s="47">
        <v>10725</v>
      </c>
    </row>
    <row r="27" spans="1:11" outlineLevel="1" x14ac:dyDescent="0.25">
      <c r="A27" s="14">
        <f t="shared" si="0"/>
        <v>20</v>
      </c>
      <c r="B27" s="16" t="s">
        <v>331</v>
      </c>
      <c r="C27" s="14">
        <v>2024</v>
      </c>
      <c r="D27" s="5" t="s">
        <v>364</v>
      </c>
      <c r="E27" s="44">
        <v>45565</v>
      </c>
      <c r="F27" s="14">
        <v>1</v>
      </c>
      <c r="G27" s="35">
        <v>404681905.79000002</v>
      </c>
      <c r="H27" s="29">
        <v>59376830.859999999</v>
      </c>
      <c r="I27" s="29"/>
      <c r="J27" s="36">
        <v>10442</v>
      </c>
      <c r="K27" s="49">
        <v>21564</v>
      </c>
    </row>
    <row r="28" spans="1:11" outlineLevel="1" x14ac:dyDescent="0.25">
      <c r="A28" s="14">
        <f t="shared" si="0"/>
        <v>21</v>
      </c>
      <c r="B28" s="16" t="s">
        <v>331</v>
      </c>
      <c r="C28" s="14">
        <v>2024</v>
      </c>
      <c r="D28" s="14" t="s">
        <v>61</v>
      </c>
      <c r="E28" s="44">
        <v>45565</v>
      </c>
      <c r="F28" s="14">
        <v>1</v>
      </c>
      <c r="G28" s="35">
        <v>404681905.79000002</v>
      </c>
      <c r="H28" s="29">
        <v>67893144.109999999</v>
      </c>
      <c r="I28" s="29"/>
      <c r="J28" s="34">
        <v>9981</v>
      </c>
      <c r="K28" s="47">
        <v>22149</v>
      </c>
    </row>
    <row r="29" spans="1:11" x14ac:dyDescent="0.25">
      <c r="A29" s="14">
        <f t="shared" si="0"/>
        <v>22</v>
      </c>
      <c r="B29" s="16" t="s">
        <v>331</v>
      </c>
      <c r="C29" s="14">
        <v>2024</v>
      </c>
      <c r="D29" s="14" t="s">
        <v>365</v>
      </c>
      <c r="E29" s="44">
        <v>45565</v>
      </c>
      <c r="F29" s="14">
        <v>1</v>
      </c>
      <c r="G29" s="35">
        <v>404681905.79000002</v>
      </c>
      <c r="H29" s="29">
        <v>64668312.289999999</v>
      </c>
      <c r="I29" s="29"/>
      <c r="J29" s="34">
        <v>7763</v>
      </c>
      <c r="K29" s="47">
        <v>18247</v>
      </c>
    </row>
    <row r="30" spans="1:11" x14ac:dyDescent="0.25">
      <c r="A30" s="14">
        <f t="shared" si="0"/>
        <v>23</v>
      </c>
      <c r="B30" s="16" t="s">
        <v>331</v>
      </c>
      <c r="C30" s="14">
        <v>2024</v>
      </c>
      <c r="D30" s="14" t="s">
        <v>243</v>
      </c>
      <c r="E30" s="44">
        <v>45565</v>
      </c>
      <c r="F30" s="14">
        <v>1</v>
      </c>
      <c r="G30" s="35">
        <v>404681905.79000002</v>
      </c>
      <c r="H30" s="29">
        <v>71609713.959999993</v>
      </c>
      <c r="I30" s="29"/>
      <c r="J30" s="34">
        <v>7596</v>
      </c>
      <c r="K30" s="47">
        <v>17943</v>
      </c>
    </row>
    <row r="31" spans="1:11" x14ac:dyDescent="0.25">
      <c r="A31" s="14">
        <f t="shared" si="0"/>
        <v>24</v>
      </c>
      <c r="B31" s="16" t="s">
        <v>331</v>
      </c>
      <c r="C31" s="14">
        <v>2024</v>
      </c>
      <c r="D31" s="14" t="s">
        <v>67</v>
      </c>
      <c r="E31" s="44">
        <v>45565</v>
      </c>
      <c r="F31" s="14">
        <v>1</v>
      </c>
      <c r="G31" s="35">
        <v>404681905.79000002</v>
      </c>
      <c r="H31" s="29">
        <v>41152088.450000003</v>
      </c>
      <c r="I31" s="29"/>
      <c r="J31" s="34">
        <v>3085</v>
      </c>
      <c r="K31" s="50">
        <v>7332</v>
      </c>
    </row>
    <row r="32" spans="1:11" x14ac:dyDescent="0.25">
      <c r="A32" s="14">
        <f t="shared" si="0"/>
        <v>25</v>
      </c>
      <c r="B32" s="17" t="s">
        <v>40</v>
      </c>
      <c r="C32" s="14">
        <v>2018</v>
      </c>
      <c r="D32" s="14" t="s">
        <v>402</v>
      </c>
      <c r="E32" s="42" t="s">
        <v>497</v>
      </c>
      <c r="F32" s="14">
        <v>1</v>
      </c>
      <c r="G32" s="35">
        <v>216203824</v>
      </c>
      <c r="H32" s="29">
        <v>83533162.5</v>
      </c>
      <c r="I32" s="29"/>
      <c r="J32" s="34">
        <v>3366</v>
      </c>
      <c r="K32" s="47">
        <v>333098</v>
      </c>
    </row>
    <row r="33" spans="1:11" x14ac:dyDescent="0.25">
      <c r="A33" s="14">
        <f t="shared" si="0"/>
        <v>26</v>
      </c>
      <c r="B33" s="17" t="s">
        <v>40</v>
      </c>
      <c r="C33" s="14">
        <v>2018</v>
      </c>
      <c r="D33" s="14" t="s">
        <v>68</v>
      </c>
      <c r="E33" s="42" t="s">
        <v>498</v>
      </c>
      <c r="F33" s="14">
        <v>1</v>
      </c>
      <c r="G33" s="35">
        <v>269523405</v>
      </c>
      <c r="H33" s="29">
        <v>64961840.079999998</v>
      </c>
      <c r="I33" s="29"/>
      <c r="J33" s="34">
        <v>5714</v>
      </c>
      <c r="K33" s="47">
        <v>382721</v>
      </c>
    </row>
    <row r="34" spans="1:11" s="9" customFormat="1" x14ac:dyDescent="0.25">
      <c r="A34" s="14">
        <f t="shared" si="0"/>
        <v>27</v>
      </c>
      <c r="B34" s="18" t="s">
        <v>332</v>
      </c>
      <c r="C34" s="14">
        <v>2024</v>
      </c>
      <c r="D34" s="6" t="s">
        <v>366</v>
      </c>
      <c r="E34" s="44">
        <v>45565</v>
      </c>
      <c r="F34" s="14">
        <v>1</v>
      </c>
      <c r="G34" s="35">
        <v>286947752.92000002</v>
      </c>
      <c r="H34" s="29">
        <v>48235423.140000001</v>
      </c>
      <c r="I34" s="29"/>
      <c r="J34" s="34">
        <v>8590</v>
      </c>
      <c r="K34" s="51">
        <v>19398</v>
      </c>
    </row>
    <row r="35" spans="1:11" s="9" customFormat="1" x14ac:dyDescent="0.25">
      <c r="A35" s="14">
        <f t="shared" si="0"/>
        <v>28</v>
      </c>
      <c r="B35" s="18" t="s">
        <v>332</v>
      </c>
      <c r="C35" s="14">
        <v>2024</v>
      </c>
      <c r="D35" s="6" t="s">
        <v>48</v>
      </c>
      <c r="E35" s="42" t="s">
        <v>499</v>
      </c>
      <c r="F35" s="14">
        <v>1</v>
      </c>
      <c r="G35" s="35">
        <v>286947752.92000002</v>
      </c>
      <c r="H35" s="29">
        <v>32889435.120000001</v>
      </c>
      <c r="I35" s="29"/>
      <c r="J35" s="34">
        <v>5408</v>
      </c>
      <c r="K35" s="51">
        <v>13846</v>
      </c>
    </row>
    <row r="36" spans="1:11" s="9" customFormat="1" x14ac:dyDescent="0.25">
      <c r="A36" s="14">
        <f t="shared" si="0"/>
        <v>29</v>
      </c>
      <c r="B36" s="17" t="s">
        <v>40</v>
      </c>
      <c r="C36" s="14">
        <v>2018</v>
      </c>
      <c r="D36" s="6" t="s">
        <v>367</v>
      </c>
      <c r="E36" s="42" t="s">
        <v>500</v>
      </c>
      <c r="F36" s="14">
        <v>1</v>
      </c>
      <c r="G36" s="35">
        <v>235832979</v>
      </c>
      <c r="H36" s="29">
        <v>39228664.560000002</v>
      </c>
      <c r="I36" s="29"/>
      <c r="J36" s="34">
        <v>4520</v>
      </c>
      <c r="K36" s="51">
        <v>217395</v>
      </c>
    </row>
    <row r="37" spans="1:11" x14ac:dyDescent="0.25">
      <c r="A37" s="14">
        <f t="shared" si="0"/>
        <v>30</v>
      </c>
      <c r="B37" s="18" t="s">
        <v>332</v>
      </c>
      <c r="C37" s="14">
        <v>2024</v>
      </c>
      <c r="D37" s="6" t="s">
        <v>368</v>
      </c>
      <c r="E37" s="44">
        <v>45565</v>
      </c>
      <c r="F37" s="14">
        <v>1</v>
      </c>
      <c r="G37" s="35">
        <v>286947752.92000002</v>
      </c>
      <c r="H37" s="29">
        <v>55804802.359999999</v>
      </c>
      <c r="I37" s="29"/>
      <c r="J37" s="34">
        <v>10088</v>
      </c>
      <c r="K37" s="51">
        <v>22301</v>
      </c>
    </row>
    <row r="38" spans="1:11" x14ac:dyDescent="0.25">
      <c r="A38" s="14">
        <f t="shared" si="0"/>
        <v>31</v>
      </c>
      <c r="B38" s="17" t="s">
        <v>40</v>
      </c>
      <c r="C38" s="14">
        <v>2020</v>
      </c>
      <c r="D38" s="14" t="s">
        <v>72</v>
      </c>
      <c r="E38" s="43" t="s">
        <v>501</v>
      </c>
      <c r="F38" s="14">
        <v>1</v>
      </c>
      <c r="G38" s="35">
        <v>315495000</v>
      </c>
      <c r="H38" s="29">
        <v>72178112.840000004</v>
      </c>
      <c r="I38" s="29"/>
      <c r="J38" s="34">
        <v>3186</v>
      </c>
      <c r="K38" s="47">
        <v>131904</v>
      </c>
    </row>
    <row r="39" spans="1:11" x14ac:dyDescent="0.25">
      <c r="A39" s="10"/>
      <c r="B39" s="53" t="s">
        <v>543</v>
      </c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5">
      <c r="A40" s="14">
        <f>+A38+1</f>
        <v>32</v>
      </c>
      <c r="B40" s="16" t="s">
        <v>76</v>
      </c>
      <c r="C40" s="14">
        <v>2008</v>
      </c>
      <c r="D40" s="14" t="s">
        <v>77</v>
      </c>
      <c r="E40" s="45" t="s">
        <v>502</v>
      </c>
      <c r="F40" s="14">
        <v>1</v>
      </c>
      <c r="G40" s="35">
        <v>18661994.93</v>
      </c>
      <c r="H40" s="29">
        <v>50102948.509999998</v>
      </c>
      <c r="I40" s="14"/>
      <c r="J40" s="34">
        <v>1988</v>
      </c>
      <c r="K40" s="47">
        <v>355264</v>
      </c>
    </row>
    <row r="41" spans="1:11" ht="16.5" customHeight="1" x14ac:dyDescent="0.25">
      <c r="A41" s="10"/>
      <c r="B41" s="53" t="s">
        <v>544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5">
      <c r="A42" s="14">
        <f>+A40+1</f>
        <v>33</v>
      </c>
      <c r="B42" s="16" t="s">
        <v>26</v>
      </c>
      <c r="C42" s="14">
        <v>2016</v>
      </c>
      <c r="D42" s="14" t="s">
        <v>369</v>
      </c>
      <c r="E42" s="42" t="s">
        <v>503</v>
      </c>
      <c r="F42" s="14">
        <v>1</v>
      </c>
      <c r="G42" s="35">
        <v>293849402</v>
      </c>
      <c r="H42" s="29">
        <v>39617792.020000003</v>
      </c>
      <c r="I42" s="26"/>
      <c r="J42" s="34">
        <v>3764</v>
      </c>
      <c r="K42" s="47">
        <v>269331</v>
      </c>
    </row>
    <row r="43" spans="1:11" ht="16.5" customHeight="1" x14ac:dyDescent="0.25">
      <c r="A43" s="10"/>
      <c r="B43" s="53" t="s">
        <v>545</v>
      </c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25">
      <c r="A44" s="14">
        <f>+A42+1</f>
        <v>34</v>
      </c>
      <c r="B44" s="16" t="s">
        <v>64</v>
      </c>
      <c r="C44" s="14">
        <v>2016</v>
      </c>
      <c r="D44" s="14" t="s">
        <v>390</v>
      </c>
      <c r="E44" s="42" t="s">
        <v>483</v>
      </c>
      <c r="F44" s="14">
        <v>1</v>
      </c>
      <c r="G44" s="35">
        <v>99089487</v>
      </c>
      <c r="H44" s="29">
        <v>52696311.32</v>
      </c>
      <c r="I44" s="26"/>
      <c r="J44" s="34">
        <v>10531</v>
      </c>
      <c r="K44" s="47">
        <v>266951</v>
      </c>
    </row>
    <row r="45" spans="1:11" ht="16.5" customHeight="1" x14ac:dyDescent="0.25">
      <c r="A45" s="10"/>
      <c r="B45" s="53" t="s">
        <v>546</v>
      </c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25">
      <c r="A46" s="14">
        <f>A44+1</f>
        <v>35</v>
      </c>
      <c r="B46" s="16" t="s">
        <v>331</v>
      </c>
      <c r="C46" s="14">
        <v>2024</v>
      </c>
      <c r="D46" s="14" t="s">
        <v>389</v>
      </c>
      <c r="E46" s="14" t="s">
        <v>513</v>
      </c>
      <c r="F46" s="14">
        <v>1</v>
      </c>
      <c r="G46" s="29">
        <v>404136882.44999999</v>
      </c>
      <c r="H46" s="29">
        <v>33678073.549999997</v>
      </c>
      <c r="I46" s="26"/>
      <c r="J46" s="34">
        <v>8940</v>
      </c>
      <c r="K46" s="34">
        <v>19429</v>
      </c>
    </row>
    <row r="47" spans="1:11" x14ac:dyDescent="0.25">
      <c r="A47" s="14">
        <f t="shared" ref="A47:A51" si="1">+A46+1</f>
        <v>36</v>
      </c>
      <c r="B47" s="16" t="s">
        <v>381</v>
      </c>
      <c r="C47" s="14">
        <v>2018</v>
      </c>
      <c r="D47" s="14" t="s">
        <v>388</v>
      </c>
      <c r="E47" s="14" t="s">
        <v>513</v>
      </c>
      <c r="F47" s="14">
        <v>1</v>
      </c>
      <c r="G47" s="29">
        <v>269523405</v>
      </c>
      <c r="H47" s="29">
        <v>140586553.22999999</v>
      </c>
      <c r="I47" s="26"/>
      <c r="J47" s="34">
        <v>5764</v>
      </c>
      <c r="K47" s="34">
        <v>303746</v>
      </c>
    </row>
    <row r="48" spans="1:11" s="9" customFormat="1" x14ac:dyDescent="0.25">
      <c r="A48" s="14">
        <f t="shared" si="1"/>
        <v>37</v>
      </c>
      <c r="B48" s="17" t="s">
        <v>381</v>
      </c>
      <c r="C48" s="14">
        <v>2021</v>
      </c>
      <c r="D48" s="14" t="s">
        <v>387</v>
      </c>
      <c r="E48" s="14" t="s">
        <v>513</v>
      </c>
      <c r="F48" s="14">
        <v>1</v>
      </c>
      <c r="G48" s="29">
        <v>288809068.50999999</v>
      </c>
      <c r="H48" s="29">
        <v>151143412.59</v>
      </c>
      <c r="I48" s="26"/>
      <c r="J48" s="34">
        <v>9358</v>
      </c>
      <c r="K48" s="34">
        <v>131404</v>
      </c>
    </row>
    <row r="49" spans="1:11" x14ac:dyDescent="0.25">
      <c r="A49" s="14">
        <f t="shared" si="1"/>
        <v>38</v>
      </c>
      <c r="B49" s="16" t="s">
        <v>384</v>
      </c>
      <c r="C49" s="14">
        <v>2000</v>
      </c>
      <c r="D49" s="14" t="s">
        <v>84</v>
      </c>
      <c r="E49" s="14" t="s">
        <v>514</v>
      </c>
      <c r="F49" s="14">
        <v>1</v>
      </c>
      <c r="G49" s="29">
        <v>37748376</v>
      </c>
      <c r="H49" s="29">
        <v>23938761.780000001</v>
      </c>
      <c r="I49" s="26"/>
      <c r="J49" s="34">
        <v>5108</v>
      </c>
      <c r="K49" s="34">
        <v>689858</v>
      </c>
    </row>
    <row r="50" spans="1:11" x14ac:dyDescent="0.25">
      <c r="A50" s="14">
        <f t="shared" si="1"/>
        <v>39</v>
      </c>
      <c r="B50" s="16" t="s">
        <v>385</v>
      </c>
      <c r="C50" s="14">
        <v>2018</v>
      </c>
      <c r="D50" s="14" t="s">
        <v>87</v>
      </c>
      <c r="E50" s="14" t="s">
        <v>515</v>
      </c>
      <c r="F50" s="14">
        <v>1</v>
      </c>
      <c r="G50" s="29">
        <v>99089487</v>
      </c>
      <c r="H50" s="29">
        <v>54497633.810000002</v>
      </c>
      <c r="I50" s="26"/>
      <c r="J50" s="34">
        <v>6336</v>
      </c>
      <c r="K50" s="34">
        <v>229666</v>
      </c>
    </row>
    <row r="51" spans="1:11" x14ac:dyDescent="0.25">
      <c r="A51" s="14">
        <f t="shared" si="1"/>
        <v>40</v>
      </c>
      <c r="B51" s="16" t="s">
        <v>331</v>
      </c>
      <c r="C51" s="14">
        <v>2024</v>
      </c>
      <c r="D51" s="14" t="s">
        <v>386</v>
      </c>
      <c r="E51" s="14" t="s">
        <v>513</v>
      </c>
      <c r="F51" s="14">
        <v>1</v>
      </c>
      <c r="G51" s="29">
        <v>404136882.44999999</v>
      </c>
      <c r="H51" s="29">
        <v>33678073.549999997</v>
      </c>
      <c r="I51" s="26"/>
      <c r="J51" s="34">
        <v>10965</v>
      </c>
      <c r="K51" s="34">
        <v>24165</v>
      </c>
    </row>
    <row r="52" spans="1:11" x14ac:dyDescent="0.25">
      <c r="A52" s="10"/>
      <c r="B52" s="53" t="s">
        <v>90</v>
      </c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25">
      <c r="A53" s="14">
        <f>A51+1</f>
        <v>41</v>
      </c>
      <c r="B53" s="16" t="s">
        <v>331</v>
      </c>
      <c r="C53" s="14">
        <v>2024</v>
      </c>
      <c r="D53" s="14" t="s">
        <v>342</v>
      </c>
      <c r="E53" s="25">
        <v>45536</v>
      </c>
      <c r="F53" s="14">
        <v>1</v>
      </c>
      <c r="G53" s="29">
        <v>396898214</v>
      </c>
      <c r="H53" s="32">
        <v>33074851.149999999</v>
      </c>
      <c r="I53" s="29">
        <v>2276785.7200000002</v>
      </c>
      <c r="J53" s="34">
        <v>12565</v>
      </c>
      <c r="K53" s="34">
        <v>33997</v>
      </c>
    </row>
    <row r="54" spans="1:11" x14ac:dyDescent="0.25">
      <c r="A54" s="14">
        <f t="shared" ref="A54:A62" si="2">+A53+1</f>
        <v>42</v>
      </c>
      <c r="B54" s="16" t="s">
        <v>26</v>
      </c>
      <c r="C54" s="14">
        <v>2017</v>
      </c>
      <c r="D54" s="14" t="s">
        <v>344</v>
      </c>
      <c r="E54" s="25">
        <v>42979</v>
      </c>
      <c r="F54" s="14">
        <v>1</v>
      </c>
      <c r="G54" s="29">
        <v>293849402</v>
      </c>
      <c r="H54" s="32">
        <v>149531372.27000001</v>
      </c>
      <c r="I54" s="29">
        <v>4091513.66</v>
      </c>
      <c r="J54" s="34">
        <v>11898</v>
      </c>
      <c r="K54" s="34">
        <v>359793</v>
      </c>
    </row>
    <row r="55" spans="1:11" x14ac:dyDescent="0.25">
      <c r="A55" s="14">
        <f t="shared" si="2"/>
        <v>43</v>
      </c>
      <c r="B55" s="16" t="s">
        <v>26</v>
      </c>
      <c r="C55" s="14">
        <v>2017</v>
      </c>
      <c r="D55" s="14" t="s">
        <v>378</v>
      </c>
      <c r="E55" s="25">
        <v>42795</v>
      </c>
      <c r="F55" s="14">
        <v>1</v>
      </c>
      <c r="G55" s="29">
        <v>185910752</v>
      </c>
      <c r="H55" s="32">
        <v>95056534.950000003</v>
      </c>
      <c r="I55" s="29">
        <v>54515939.920000002</v>
      </c>
      <c r="J55" s="34">
        <v>13956</v>
      </c>
      <c r="K55" s="34">
        <v>493390</v>
      </c>
    </row>
    <row r="56" spans="1:11" x14ac:dyDescent="0.25">
      <c r="A56" s="14">
        <f t="shared" si="2"/>
        <v>44</v>
      </c>
      <c r="B56" s="16" t="s">
        <v>47</v>
      </c>
      <c r="C56" s="5">
        <v>2015</v>
      </c>
      <c r="D56" s="5" t="s">
        <v>345</v>
      </c>
      <c r="E56" s="30">
        <v>45566</v>
      </c>
      <c r="F56" s="14">
        <v>1</v>
      </c>
      <c r="G56" s="31">
        <v>169867692</v>
      </c>
      <c r="H56" s="38">
        <v>89315770.88000001</v>
      </c>
      <c r="I56" s="31">
        <f>12974742.65+1016914.15</f>
        <v>13991656.800000001</v>
      </c>
      <c r="J56" s="36">
        <v>10967</v>
      </c>
      <c r="K56" s="36">
        <v>380470</v>
      </c>
    </row>
    <row r="57" spans="1:11" x14ac:dyDescent="0.25">
      <c r="A57" s="14">
        <f t="shared" si="2"/>
        <v>45</v>
      </c>
      <c r="B57" s="16" t="s">
        <v>64</v>
      </c>
      <c r="C57" s="14">
        <v>2017</v>
      </c>
      <c r="D57" s="4" t="s">
        <v>98</v>
      </c>
      <c r="E57" s="4" t="s">
        <v>505</v>
      </c>
      <c r="F57" s="14">
        <v>1</v>
      </c>
      <c r="G57" s="29">
        <v>135537641</v>
      </c>
      <c r="H57" s="32">
        <v>68925633.420000002</v>
      </c>
      <c r="I57" s="29">
        <v>5953453.5099999998</v>
      </c>
      <c r="J57" s="34">
        <v>9699</v>
      </c>
      <c r="K57" s="34">
        <v>399031</v>
      </c>
    </row>
    <row r="58" spans="1:11" x14ac:dyDescent="0.25">
      <c r="A58" s="14">
        <f t="shared" si="2"/>
        <v>46</v>
      </c>
      <c r="B58" s="16" t="s">
        <v>64</v>
      </c>
      <c r="C58" s="14">
        <v>2015</v>
      </c>
      <c r="D58" s="14" t="s">
        <v>97</v>
      </c>
      <c r="E58" s="25">
        <v>42856</v>
      </c>
      <c r="F58" s="14">
        <v>1</v>
      </c>
      <c r="G58" s="29">
        <v>72665624</v>
      </c>
      <c r="H58" s="32">
        <v>38309489.93</v>
      </c>
      <c r="I58" s="29">
        <v>6460656.6200000001</v>
      </c>
      <c r="J58" s="34">
        <v>11430</v>
      </c>
      <c r="K58" s="34">
        <v>323967</v>
      </c>
    </row>
    <row r="59" spans="1:11" x14ac:dyDescent="0.25">
      <c r="A59" s="14">
        <f t="shared" si="2"/>
        <v>47</v>
      </c>
      <c r="B59" s="16" t="s">
        <v>78</v>
      </c>
      <c r="C59" s="14">
        <v>2018</v>
      </c>
      <c r="D59" s="4" t="s">
        <v>94</v>
      </c>
      <c r="E59" s="4" t="s">
        <v>506</v>
      </c>
      <c r="F59" s="14">
        <v>1</v>
      </c>
      <c r="G59" s="29">
        <v>73798075</v>
      </c>
      <c r="H59" s="32">
        <v>37230222.230000004</v>
      </c>
      <c r="I59" s="29">
        <v>5296500</v>
      </c>
      <c r="J59" s="34">
        <v>12692</v>
      </c>
      <c r="K59" s="34">
        <v>305727</v>
      </c>
    </row>
    <row r="60" spans="1:11" x14ac:dyDescent="0.25">
      <c r="A60" s="14">
        <f t="shared" si="2"/>
        <v>48</v>
      </c>
      <c r="B60" s="16" t="s">
        <v>26</v>
      </c>
      <c r="C60" s="14">
        <v>2017</v>
      </c>
      <c r="D60" s="14" t="s">
        <v>393</v>
      </c>
      <c r="E60" s="25">
        <v>45597</v>
      </c>
      <c r="F60" s="14">
        <v>1</v>
      </c>
      <c r="G60" s="29">
        <v>293849402</v>
      </c>
      <c r="H60" s="32">
        <v>149531372.27000001</v>
      </c>
      <c r="I60" s="29">
        <v>53898186</v>
      </c>
      <c r="J60" s="34">
        <v>14991</v>
      </c>
      <c r="K60" s="34">
        <v>336992</v>
      </c>
    </row>
    <row r="61" spans="1:11" x14ac:dyDescent="0.25">
      <c r="A61" s="14">
        <f t="shared" si="2"/>
        <v>49</v>
      </c>
      <c r="B61" s="16" t="s">
        <v>83</v>
      </c>
      <c r="C61" s="14">
        <v>2015</v>
      </c>
      <c r="D61" s="14" t="s">
        <v>244</v>
      </c>
      <c r="E61" s="25">
        <v>42309</v>
      </c>
      <c r="F61" s="14">
        <v>1</v>
      </c>
      <c r="G61" s="29">
        <v>45449045</v>
      </c>
      <c r="H61" s="32">
        <v>23210065.049999997</v>
      </c>
      <c r="I61" s="29">
        <v>9686860.1199999992</v>
      </c>
      <c r="J61" s="34">
        <v>10503</v>
      </c>
      <c r="K61" s="34">
        <v>332077</v>
      </c>
    </row>
    <row r="62" spans="1:11" x14ac:dyDescent="0.25">
      <c r="A62" s="14">
        <f t="shared" si="2"/>
        <v>50</v>
      </c>
      <c r="B62" s="16" t="s">
        <v>102</v>
      </c>
      <c r="C62" s="14">
        <v>2025</v>
      </c>
      <c r="D62" s="4" t="s">
        <v>447</v>
      </c>
      <c r="E62" s="42" t="s">
        <v>504</v>
      </c>
      <c r="F62" s="14">
        <v>1</v>
      </c>
      <c r="G62" s="29">
        <v>512321429</v>
      </c>
      <c r="H62" s="29">
        <v>86298795.519999996</v>
      </c>
      <c r="I62" s="29"/>
      <c r="J62" s="34">
        <v>15388</v>
      </c>
      <c r="K62" s="46">
        <v>19961</v>
      </c>
    </row>
    <row r="63" spans="1:11" ht="16.5" customHeight="1" x14ac:dyDescent="0.25">
      <c r="A63" s="14"/>
      <c r="B63" s="52" t="s">
        <v>547</v>
      </c>
      <c r="C63" s="52"/>
      <c r="D63" s="52"/>
      <c r="E63" s="52"/>
      <c r="F63" s="52"/>
      <c r="G63" s="52"/>
      <c r="H63" s="52"/>
      <c r="I63" s="52"/>
      <c r="J63" s="52"/>
      <c r="K63" s="52"/>
    </row>
    <row r="64" spans="1:11" x14ac:dyDescent="0.25">
      <c r="A64" s="14">
        <f>A62+1</f>
        <v>51</v>
      </c>
      <c r="B64" s="16" t="s">
        <v>331</v>
      </c>
      <c r="C64" s="14">
        <v>2024</v>
      </c>
      <c r="D64" s="14" t="s">
        <v>346</v>
      </c>
      <c r="E64" s="25">
        <v>45536</v>
      </c>
      <c r="F64" s="14">
        <v>1</v>
      </c>
      <c r="G64" s="29">
        <v>396898214</v>
      </c>
      <c r="H64" s="29">
        <v>33074851.149999999</v>
      </c>
      <c r="I64" s="14"/>
      <c r="J64" s="34">
        <v>12933</v>
      </c>
      <c r="K64" s="34">
        <v>31622</v>
      </c>
    </row>
    <row r="65" spans="1:11" x14ac:dyDescent="0.25">
      <c r="A65" s="14"/>
      <c r="B65" s="52" t="s">
        <v>103</v>
      </c>
      <c r="C65" s="52"/>
      <c r="D65" s="52"/>
      <c r="E65" s="52"/>
      <c r="F65" s="52"/>
      <c r="G65" s="52"/>
      <c r="H65" s="52"/>
      <c r="I65" s="52"/>
      <c r="J65" s="52"/>
      <c r="K65" s="52"/>
    </row>
    <row r="66" spans="1:11" x14ac:dyDescent="0.25">
      <c r="A66" s="14">
        <f>+A64+1</f>
        <v>52</v>
      </c>
      <c r="B66" s="16" t="s">
        <v>26</v>
      </c>
      <c r="C66" s="14">
        <v>2013</v>
      </c>
      <c r="D66" s="14" t="s">
        <v>347</v>
      </c>
      <c r="E66" s="14" t="s">
        <v>507</v>
      </c>
      <c r="F66" s="14">
        <v>1</v>
      </c>
      <c r="G66" s="29">
        <v>178087401</v>
      </c>
      <c r="H66" s="29">
        <v>105813597.53</v>
      </c>
      <c r="I66" s="29">
        <v>31935813.07</v>
      </c>
      <c r="J66" s="34">
        <v>14701</v>
      </c>
      <c r="K66" s="34">
        <v>481006</v>
      </c>
    </row>
    <row r="67" spans="1:11" ht="16.5" customHeight="1" x14ac:dyDescent="0.25">
      <c r="A67" s="10"/>
      <c r="B67" s="53" t="s">
        <v>548</v>
      </c>
      <c r="C67" s="53"/>
      <c r="D67" s="53"/>
      <c r="E67" s="53"/>
      <c r="F67" s="53"/>
      <c r="G67" s="53"/>
      <c r="H67" s="53"/>
      <c r="I67" s="53"/>
      <c r="J67" s="53"/>
      <c r="K67" s="53"/>
    </row>
    <row r="68" spans="1:11" x14ac:dyDescent="0.25">
      <c r="A68" s="14">
        <f>A66+1</f>
        <v>53</v>
      </c>
      <c r="B68" s="16" t="s">
        <v>331</v>
      </c>
      <c r="C68" s="14">
        <v>2024</v>
      </c>
      <c r="D68" s="14" t="s">
        <v>336</v>
      </c>
      <c r="E68" s="25">
        <v>45565</v>
      </c>
      <c r="F68" s="14">
        <v>1</v>
      </c>
      <c r="G68" s="35">
        <v>404681906.80000001</v>
      </c>
      <c r="H68" s="29">
        <v>70692283.019999996</v>
      </c>
      <c r="I68" s="29"/>
      <c r="J68" s="34">
        <v>8415</v>
      </c>
      <c r="K68" s="46">
        <v>20119</v>
      </c>
    </row>
    <row r="69" spans="1:11" x14ac:dyDescent="0.25">
      <c r="A69" s="14">
        <f>+A68+1</f>
        <v>54</v>
      </c>
      <c r="B69" s="16" t="s">
        <v>335</v>
      </c>
      <c r="C69" s="14">
        <v>2022</v>
      </c>
      <c r="D69" s="14" t="s">
        <v>337</v>
      </c>
      <c r="E69" s="42" t="s">
        <v>482</v>
      </c>
      <c r="F69" s="14">
        <v>1</v>
      </c>
      <c r="G69" s="35">
        <v>365247391</v>
      </c>
      <c r="H69" s="29">
        <v>92156675.950000003</v>
      </c>
      <c r="I69" s="29"/>
      <c r="J69" s="34">
        <v>16000</v>
      </c>
      <c r="K69" s="46">
        <v>137217</v>
      </c>
    </row>
    <row r="70" spans="1:11" x14ac:dyDescent="0.25">
      <c r="A70" s="10"/>
      <c r="B70" s="53" t="s">
        <v>549</v>
      </c>
      <c r="C70" s="53"/>
      <c r="D70" s="53"/>
      <c r="E70" s="53"/>
      <c r="F70" s="53"/>
      <c r="G70" s="53"/>
      <c r="H70" s="53"/>
      <c r="I70" s="53"/>
      <c r="J70" s="53"/>
      <c r="K70" s="53"/>
    </row>
    <row r="71" spans="1:11" ht="33" x14ac:dyDescent="0.25">
      <c r="A71" s="14">
        <f>+A69+1</f>
        <v>55</v>
      </c>
      <c r="B71" s="16" t="s">
        <v>283</v>
      </c>
      <c r="C71" s="14">
        <v>2017</v>
      </c>
      <c r="D71" s="14" t="s">
        <v>113</v>
      </c>
      <c r="E71" s="25">
        <v>36702</v>
      </c>
      <c r="F71" s="14">
        <v>1</v>
      </c>
      <c r="G71" s="29">
        <f>832351691</f>
        <v>832351691</v>
      </c>
      <c r="H71" s="29">
        <v>116050494</v>
      </c>
      <c r="I71" s="29"/>
      <c r="J71" s="34">
        <v>11555</v>
      </c>
      <c r="K71" s="34">
        <v>401225</v>
      </c>
    </row>
    <row r="72" spans="1:11" x14ac:dyDescent="0.25">
      <c r="A72" s="14">
        <f>+A71+1</f>
        <v>56</v>
      </c>
      <c r="B72" s="16" t="s">
        <v>22</v>
      </c>
      <c r="C72" s="14">
        <v>2020</v>
      </c>
      <c r="D72" s="14" t="s">
        <v>284</v>
      </c>
      <c r="E72" s="25">
        <v>36550</v>
      </c>
      <c r="F72" s="14">
        <v>1</v>
      </c>
      <c r="G72" s="29">
        <v>346113044</v>
      </c>
      <c r="H72" s="29">
        <v>119071835</v>
      </c>
      <c r="I72" s="29"/>
      <c r="J72" s="34">
        <v>12703</v>
      </c>
      <c r="K72" s="34">
        <v>185123</v>
      </c>
    </row>
    <row r="73" spans="1:11" x14ac:dyDescent="0.25">
      <c r="A73" s="14">
        <f t="shared" ref="A73:A82" si="3">+A72+1</f>
        <v>57</v>
      </c>
      <c r="B73" s="16" t="s">
        <v>26</v>
      </c>
      <c r="C73" s="14">
        <v>2015</v>
      </c>
      <c r="D73" s="14" t="s">
        <v>118</v>
      </c>
      <c r="E73" s="14" t="s">
        <v>508</v>
      </c>
      <c r="F73" s="14">
        <v>1</v>
      </c>
      <c r="G73" s="29">
        <v>185910752</v>
      </c>
      <c r="H73" s="29">
        <v>114113737</v>
      </c>
      <c r="I73" s="29"/>
      <c r="J73" s="34">
        <v>17458</v>
      </c>
      <c r="K73" s="34">
        <v>598938</v>
      </c>
    </row>
    <row r="74" spans="1:11" x14ac:dyDescent="0.25">
      <c r="A74" s="14">
        <f t="shared" si="3"/>
        <v>58</v>
      </c>
      <c r="B74" s="16" t="s">
        <v>26</v>
      </c>
      <c r="C74" s="14">
        <v>2017</v>
      </c>
      <c r="D74" s="14" t="s">
        <v>124</v>
      </c>
      <c r="E74" s="14" t="s">
        <v>509</v>
      </c>
      <c r="F74" s="14">
        <v>1</v>
      </c>
      <c r="G74" s="29">
        <v>299192118</v>
      </c>
      <c r="H74" s="29">
        <v>109279591</v>
      </c>
      <c r="I74" s="29"/>
      <c r="J74" s="34">
        <v>11520</v>
      </c>
      <c r="K74" s="34">
        <v>353373</v>
      </c>
    </row>
    <row r="75" spans="1:11" x14ac:dyDescent="0.25">
      <c r="A75" s="14">
        <f t="shared" si="3"/>
        <v>59</v>
      </c>
      <c r="B75" s="16" t="s">
        <v>331</v>
      </c>
      <c r="C75" s="14">
        <v>2024</v>
      </c>
      <c r="D75" s="14" t="s">
        <v>119</v>
      </c>
      <c r="E75" s="25">
        <v>45689</v>
      </c>
      <c r="F75" s="14">
        <v>1</v>
      </c>
      <c r="G75" s="39"/>
      <c r="H75" s="29">
        <v>73131954</v>
      </c>
      <c r="I75" s="29"/>
      <c r="J75" s="34">
        <v>10647</v>
      </c>
      <c r="K75" s="34">
        <v>14179</v>
      </c>
    </row>
    <row r="76" spans="1:11" x14ac:dyDescent="0.25">
      <c r="A76" s="14">
        <f t="shared" si="3"/>
        <v>60</v>
      </c>
      <c r="B76" s="16" t="s">
        <v>26</v>
      </c>
      <c r="C76" s="14">
        <v>2015</v>
      </c>
      <c r="D76" s="14" t="s">
        <v>122</v>
      </c>
      <c r="E76" s="25">
        <v>42149</v>
      </c>
      <c r="F76" s="14">
        <v>1</v>
      </c>
      <c r="G76" s="29">
        <v>185910752</v>
      </c>
      <c r="H76" s="29">
        <v>110007812</v>
      </c>
      <c r="I76" s="29"/>
      <c r="J76" s="34">
        <v>9247</v>
      </c>
      <c r="K76" s="34">
        <v>387902</v>
      </c>
    </row>
    <row r="77" spans="1:11" x14ac:dyDescent="0.25">
      <c r="A77" s="14">
        <f t="shared" si="3"/>
        <v>61</v>
      </c>
      <c r="B77" s="16" t="s">
        <v>64</v>
      </c>
      <c r="C77" s="14">
        <v>2017</v>
      </c>
      <c r="D77" s="14" t="s">
        <v>125</v>
      </c>
      <c r="E77" s="25">
        <v>43033</v>
      </c>
      <c r="F77" s="14">
        <v>1</v>
      </c>
      <c r="G77" s="29">
        <v>99089487</v>
      </c>
      <c r="H77" s="29">
        <v>96527981</v>
      </c>
      <c r="I77" s="29"/>
      <c r="J77" s="34">
        <v>9573</v>
      </c>
      <c r="K77" s="34">
        <v>381381</v>
      </c>
    </row>
    <row r="78" spans="1:11" x14ac:dyDescent="0.25">
      <c r="A78" s="14">
        <f t="shared" si="3"/>
        <v>62</v>
      </c>
      <c r="B78" s="16" t="s">
        <v>331</v>
      </c>
      <c r="C78" s="14">
        <v>2023</v>
      </c>
      <c r="D78" s="14" t="s">
        <v>371</v>
      </c>
      <c r="E78" s="25">
        <v>45620</v>
      </c>
      <c r="F78" s="14">
        <v>1</v>
      </c>
      <c r="G78" s="29">
        <v>397377214</v>
      </c>
      <c r="H78" s="29">
        <v>108225995</v>
      </c>
      <c r="I78" s="29"/>
      <c r="J78" s="34">
        <v>13988</v>
      </c>
      <c r="K78" s="34">
        <v>30719</v>
      </c>
    </row>
    <row r="79" spans="1:11" x14ac:dyDescent="0.25">
      <c r="A79" s="14">
        <f t="shared" si="3"/>
        <v>63</v>
      </c>
      <c r="B79" s="16" t="s">
        <v>331</v>
      </c>
      <c r="C79" s="14">
        <v>2023</v>
      </c>
      <c r="D79" s="14" t="s">
        <v>115</v>
      </c>
      <c r="E79" s="25">
        <v>45620</v>
      </c>
      <c r="F79" s="14">
        <v>1</v>
      </c>
      <c r="G79" s="29">
        <v>397377214</v>
      </c>
      <c r="H79" s="29">
        <v>111076902</v>
      </c>
      <c r="I79" s="29"/>
      <c r="J79" s="34">
        <v>10432</v>
      </c>
      <c r="K79" s="34">
        <v>23720</v>
      </c>
    </row>
    <row r="80" spans="1:11" ht="36" customHeight="1" x14ac:dyDescent="0.25">
      <c r="A80" s="14">
        <f t="shared" si="3"/>
        <v>64</v>
      </c>
      <c r="B80" s="16" t="s">
        <v>14</v>
      </c>
      <c r="C80" s="14">
        <v>2001</v>
      </c>
      <c r="D80" s="14" t="s">
        <v>285</v>
      </c>
      <c r="E80" s="25">
        <v>38497</v>
      </c>
      <c r="F80" s="14">
        <v>1</v>
      </c>
      <c r="G80" s="29">
        <v>207616068</v>
      </c>
      <c r="H80" s="29">
        <v>110395163</v>
      </c>
      <c r="I80" s="29"/>
      <c r="J80" s="34">
        <v>14014</v>
      </c>
      <c r="K80" s="34">
        <v>1006268</v>
      </c>
    </row>
    <row r="81" spans="1:11" x14ac:dyDescent="0.25">
      <c r="A81" s="14">
        <f t="shared" si="3"/>
        <v>65</v>
      </c>
      <c r="B81" s="16" t="s">
        <v>373</v>
      </c>
      <c r="C81" s="14">
        <v>2013</v>
      </c>
      <c r="D81" s="14" t="s">
        <v>374</v>
      </c>
      <c r="E81" s="25">
        <v>45597</v>
      </c>
      <c r="F81" s="14">
        <v>1</v>
      </c>
      <c r="G81" s="29">
        <v>169867692</v>
      </c>
      <c r="H81" s="29">
        <v>97147743</v>
      </c>
      <c r="I81" s="29"/>
      <c r="J81" s="34">
        <v>12283</v>
      </c>
      <c r="K81" s="34">
        <v>337813</v>
      </c>
    </row>
    <row r="82" spans="1:11" x14ac:dyDescent="0.25">
      <c r="A82" s="14">
        <f t="shared" si="3"/>
        <v>66</v>
      </c>
      <c r="B82" s="16" t="s">
        <v>64</v>
      </c>
      <c r="C82" s="14">
        <v>2016</v>
      </c>
      <c r="D82" s="14" t="s">
        <v>167</v>
      </c>
      <c r="E82" s="25">
        <v>43815</v>
      </c>
      <c r="F82" s="14">
        <v>1</v>
      </c>
      <c r="G82" s="29">
        <v>72665624</v>
      </c>
      <c r="H82" s="29">
        <v>95210986</v>
      </c>
      <c r="I82" s="29"/>
      <c r="J82" s="34">
        <v>7087</v>
      </c>
      <c r="K82" s="34">
        <v>329225</v>
      </c>
    </row>
    <row r="83" spans="1:11" x14ac:dyDescent="0.25">
      <c r="A83" s="14"/>
      <c r="B83" s="52" t="s">
        <v>550</v>
      </c>
      <c r="C83" s="52"/>
      <c r="D83" s="52"/>
      <c r="E83" s="52"/>
      <c r="F83" s="52"/>
      <c r="G83" s="52"/>
      <c r="H83" s="52"/>
      <c r="I83" s="52"/>
      <c r="J83" s="52"/>
      <c r="K83" s="52"/>
    </row>
    <row r="84" spans="1:11" x14ac:dyDescent="0.25">
      <c r="A84" s="14">
        <f>A82+1</f>
        <v>67</v>
      </c>
      <c r="B84" s="16" t="s">
        <v>26</v>
      </c>
      <c r="C84" s="14">
        <v>2017</v>
      </c>
      <c r="D84" s="14" t="s">
        <v>131</v>
      </c>
      <c r="E84" s="14" t="s">
        <v>510</v>
      </c>
      <c r="F84" s="14">
        <v>1</v>
      </c>
      <c r="G84" s="29">
        <v>299192118</v>
      </c>
      <c r="H84" s="29">
        <v>128740128</v>
      </c>
      <c r="I84" s="29"/>
      <c r="J84" s="34">
        <v>11684</v>
      </c>
      <c r="K84" s="34">
        <v>404445</v>
      </c>
    </row>
    <row r="85" spans="1:11" x14ac:dyDescent="0.25">
      <c r="A85" s="14">
        <f>A84+1</f>
        <v>68</v>
      </c>
      <c r="B85" s="16" t="s">
        <v>14</v>
      </c>
      <c r="C85" s="14">
        <v>2001</v>
      </c>
      <c r="D85" s="14" t="s">
        <v>286</v>
      </c>
      <c r="E85" s="25">
        <v>38711</v>
      </c>
      <c r="F85" s="14">
        <v>1</v>
      </c>
      <c r="G85" s="29">
        <v>207616068</v>
      </c>
      <c r="H85" s="29">
        <v>111324807</v>
      </c>
      <c r="I85" s="29"/>
      <c r="J85" s="34">
        <v>9710</v>
      </c>
      <c r="K85" s="34">
        <v>864533</v>
      </c>
    </row>
    <row r="86" spans="1:11" ht="16.5" customHeight="1" x14ac:dyDescent="0.25">
      <c r="A86" s="14"/>
      <c r="B86" s="52" t="s">
        <v>551</v>
      </c>
      <c r="C86" s="52"/>
      <c r="D86" s="52"/>
      <c r="E86" s="52"/>
      <c r="F86" s="52"/>
      <c r="G86" s="52"/>
      <c r="H86" s="52"/>
      <c r="I86" s="52"/>
      <c r="J86" s="52"/>
      <c r="K86" s="52"/>
    </row>
    <row r="87" spans="1:11" x14ac:dyDescent="0.25">
      <c r="A87" s="14">
        <f>+A85+1</f>
        <v>69</v>
      </c>
      <c r="B87" s="16" t="s">
        <v>26</v>
      </c>
      <c r="C87" s="14">
        <v>2014</v>
      </c>
      <c r="D87" s="14" t="s">
        <v>287</v>
      </c>
      <c r="E87" s="25">
        <v>42425</v>
      </c>
      <c r="F87" s="14">
        <v>1</v>
      </c>
      <c r="G87" s="29">
        <v>144387538</v>
      </c>
      <c r="H87" s="29">
        <v>51750154</v>
      </c>
      <c r="I87" s="29"/>
      <c r="J87" s="34">
        <v>4429</v>
      </c>
      <c r="K87" s="34">
        <v>577423</v>
      </c>
    </row>
    <row r="88" spans="1:11" x14ac:dyDescent="0.25">
      <c r="A88" s="14">
        <f>A87+1</f>
        <v>70</v>
      </c>
      <c r="B88" s="16" t="s">
        <v>26</v>
      </c>
      <c r="C88" s="14">
        <v>2015</v>
      </c>
      <c r="D88" s="14" t="s">
        <v>375</v>
      </c>
      <c r="E88" s="25">
        <v>43966</v>
      </c>
      <c r="F88" s="14">
        <v>1</v>
      </c>
      <c r="G88" s="29">
        <v>185910752</v>
      </c>
      <c r="H88" s="29">
        <v>132474196</v>
      </c>
      <c r="I88" s="29"/>
      <c r="J88" s="34">
        <v>13579</v>
      </c>
      <c r="K88" s="34">
        <v>543853</v>
      </c>
    </row>
    <row r="89" spans="1:11" ht="16.5" customHeight="1" x14ac:dyDescent="0.25">
      <c r="A89" s="14"/>
      <c r="B89" s="52" t="s">
        <v>552</v>
      </c>
      <c r="C89" s="52"/>
      <c r="D89" s="52"/>
      <c r="E89" s="52"/>
      <c r="F89" s="52"/>
      <c r="G89" s="52"/>
      <c r="H89" s="52"/>
      <c r="I89" s="52"/>
      <c r="J89" s="52"/>
      <c r="K89" s="52"/>
    </row>
    <row r="90" spans="1:11" x14ac:dyDescent="0.25">
      <c r="A90" s="14">
        <f>+A88+1</f>
        <v>71</v>
      </c>
      <c r="B90" s="16" t="s">
        <v>331</v>
      </c>
      <c r="C90" s="14">
        <v>2023</v>
      </c>
      <c r="D90" s="14" t="s">
        <v>140</v>
      </c>
      <c r="E90" s="25">
        <v>45620</v>
      </c>
      <c r="F90" s="14">
        <v>1</v>
      </c>
      <c r="G90" s="29">
        <v>397241473</v>
      </c>
      <c r="H90" s="29">
        <v>125501870</v>
      </c>
      <c r="I90" s="29"/>
      <c r="J90" s="34">
        <v>10347</v>
      </c>
      <c r="K90" s="34">
        <v>22752</v>
      </c>
    </row>
    <row r="91" spans="1:11" x14ac:dyDescent="0.25">
      <c r="A91" s="14">
        <f>A90+1</f>
        <v>72</v>
      </c>
      <c r="B91" s="16" t="s">
        <v>20</v>
      </c>
      <c r="C91" s="14">
        <v>2020</v>
      </c>
      <c r="D91" s="14" t="s">
        <v>142</v>
      </c>
      <c r="E91" s="25">
        <v>44197</v>
      </c>
      <c r="F91" s="14">
        <v>1</v>
      </c>
      <c r="G91" s="29">
        <v>303504348</v>
      </c>
      <c r="H91" s="29">
        <v>97287190</v>
      </c>
      <c r="I91" s="29"/>
      <c r="J91" s="34">
        <v>8431</v>
      </c>
      <c r="K91" s="34">
        <v>154174</v>
      </c>
    </row>
    <row r="92" spans="1:11" ht="16.5" customHeight="1" x14ac:dyDescent="0.25">
      <c r="A92" s="14"/>
      <c r="B92" s="52" t="s">
        <v>553</v>
      </c>
      <c r="C92" s="52"/>
      <c r="D92" s="52"/>
      <c r="E92" s="52"/>
      <c r="F92" s="52"/>
      <c r="G92" s="52"/>
      <c r="H92" s="52"/>
      <c r="I92" s="52"/>
      <c r="J92" s="52"/>
      <c r="K92" s="52"/>
    </row>
    <row r="93" spans="1:11" x14ac:dyDescent="0.25">
      <c r="A93" s="14">
        <f>A91+1</f>
        <v>73</v>
      </c>
      <c r="B93" s="16" t="s">
        <v>376</v>
      </c>
      <c r="C93" s="14">
        <v>2020</v>
      </c>
      <c r="D93" s="14" t="s">
        <v>377</v>
      </c>
      <c r="E93" s="25">
        <v>44197</v>
      </c>
      <c r="F93" s="14">
        <v>1</v>
      </c>
      <c r="G93" s="29">
        <v>217511449</v>
      </c>
      <c r="H93" s="29">
        <v>127361157</v>
      </c>
      <c r="I93" s="29"/>
      <c r="J93" s="34">
        <v>10720</v>
      </c>
      <c r="K93" s="34">
        <v>251815</v>
      </c>
    </row>
    <row r="94" spans="1:11" x14ac:dyDescent="0.25">
      <c r="A94" s="14">
        <f>+A93+1</f>
        <v>74</v>
      </c>
      <c r="B94" s="16" t="s">
        <v>102</v>
      </c>
      <c r="C94" s="14">
        <v>2020</v>
      </c>
      <c r="D94" s="14" t="s">
        <v>245</v>
      </c>
      <c r="E94" s="25">
        <v>44037</v>
      </c>
      <c r="F94" s="14">
        <v>1</v>
      </c>
      <c r="G94" s="29">
        <v>320250000</v>
      </c>
      <c r="H94" s="29">
        <v>111324807</v>
      </c>
      <c r="I94" s="29"/>
      <c r="J94" s="34">
        <v>12668</v>
      </c>
      <c r="K94" s="34">
        <v>226074</v>
      </c>
    </row>
    <row r="95" spans="1:11" ht="16.5" customHeight="1" x14ac:dyDescent="0.25">
      <c r="A95" s="14"/>
      <c r="B95" s="52" t="s">
        <v>554</v>
      </c>
      <c r="C95" s="52"/>
      <c r="D95" s="52"/>
      <c r="E95" s="52"/>
      <c r="F95" s="52"/>
      <c r="G95" s="52"/>
      <c r="H95" s="52"/>
      <c r="I95" s="52"/>
      <c r="J95" s="52"/>
      <c r="K95" s="52"/>
    </row>
    <row r="96" spans="1:11" x14ac:dyDescent="0.25">
      <c r="A96" s="14">
        <f>+A94+1</f>
        <v>75</v>
      </c>
      <c r="B96" s="16" t="s">
        <v>26</v>
      </c>
      <c r="C96" s="14">
        <v>2015</v>
      </c>
      <c r="D96" s="14" t="s">
        <v>147</v>
      </c>
      <c r="E96" s="25">
        <v>42149</v>
      </c>
      <c r="F96" s="14">
        <v>1</v>
      </c>
      <c r="G96" s="29">
        <v>185910752</v>
      </c>
      <c r="H96" s="29">
        <v>104507421</v>
      </c>
      <c r="I96" s="29"/>
      <c r="J96" s="34">
        <v>10165</v>
      </c>
      <c r="K96" s="34">
        <v>440826</v>
      </c>
    </row>
    <row r="97" spans="1:11" x14ac:dyDescent="0.25">
      <c r="A97" s="14">
        <f>A96+1</f>
        <v>76</v>
      </c>
      <c r="B97" s="16" t="s">
        <v>102</v>
      </c>
      <c r="C97" s="14">
        <v>2020</v>
      </c>
      <c r="D97" s="14" t="s">
        <v>449</v>
      </c>
      <c r="E97" s="25">
        <v>42736</v>
      </c>
      <c r="F97" s="14">
        <v>1</v>
      </c>
      <c r="G97" s="29">
        <v>330434783</v>
      </c>
      <c r="H97" s="29">
        <v>116205435</v>
      </c>
      <c r="I97" s="29"/>
      <c r="J97" s="34">
        <v>12324</v>
      </c>
      <c r="K97" s="34">
        <v>176597</v>
      </c>
    </row>
    <row r="98" spans="1:11" ht="16.5" customHeight="1" x14ac:dyDescent="0.25">
      <c r="A98" s="14"/>
      <c r="B98" s="52" t="s">
        <v>555</v>
      </c>
      <c r="C98" s="52"/>
      <c r="D98" s="52"/>
      <c r="E98" s="52"/>
      <c r="F98" s="52"/>
      <c r="G98" s="52"/>
      <c r="H98" s="52"/>
      <c r="I98" s="52"/>
      <c r="J98" s="52"/>
      <c r="K98" s="52"/>
    </row>
    <row r="99" spans="1:11" x14ac:dyDescent="0.25">
      <c r="A99" s="14">
        <f>A97+1</f>
        <v>77</v>
      </c>
      <c r="B99" s="16" t="s">
        <v>331</v>
      </c>
      <c r="C99" s="14">
        <v>2023</v>
      </c>
      <c r="D99" s="14" t="s">
        <v>292</v>
      </c>
      <c r="E99" s="25">
        <v>45620</v>
      </c>
      <c r="F99" s="14">
        <v>1</v>
      </c>
      <c r="G99" s="32">
        <v>397377214</v>
      </c>
      <c r="H99" s="32">
        <v>91105061</v>
      </c>
      <c r="I99" s="32"/>
      <c r="J99" s="33">
        <v>7740</v>
      </c>
      <c r="K99" s="33">
        <v>13361</v>
      </c>
    </row>
    <row r="100" spans="1:11" x14ac:dyDescent="0.25">
      <c r="A100" s="14">
        <f>A99+1</f>
        <v>78</v>
      </c>
      <c r="B100" s="16" t="s">
        <v>64</v>
      </c>
      <c r="C100" s="14">
        <v>2014</v>
      </c>
      <c r="D100" s="14" t="s">
        <v>403</v>
      </c>
      <c r="E100" s="25">
        <v>42736</v>
      </c>
      <c r="F100" s="14">
        <v>1</v>
      </c>
      <c r="G100" s="32">
        <v>72665624</v>
      </c>
      <c r="H100" s="32">
        <v>78090052</v>
      </c>
      <c r="I100" s="32"/>
      <c r="J100" s="33">
        <v>7580</v>
      </c>
      <c r="K100" s="33">
        <v>360853</v>
      </c>
    </row>
    <row r="101" spans="1:11" ht="16.5" customHeight="1" x14ac:dyDescent="0.25">
      <c r="A101" s="14"/>
      <c r="B101" s="52" t="s">
        <v>556</v>
      </c>
      <c r="C101" s="52"/>
      <c r="D101" s="52"/>
      <c r="E101" s="52"/>
      <c r="F101" s="52"/>
      <c r="G101" s="52"/>
      <c r="H101" s="52"/>
      <c r="I101" s="52"/>
      <c r="J101" s="52"/>
      <c r="K101" s="52"/>
    </row>
    <row r="102" spans="1:11" x14ac:dyDescent="0.25">
      <c r="A102" s="14">
        <f>A100+1</f>
        <v>79</v>
      </c>
      <c r="B102" s="16" t="s">
        <v>14</v>
      </c>
      <c r="C102" s="14">
        <v>2004</v>
      </c>
      <c r="D102" s="14" t="s">
        <v>153</v>
      </c>
      <c r="E102" s="25">
        <v>38322</v>
      </c>
      <c r="F102" s="14">
        <v>1</v>
      </c>
      <c r="G102" s="29">
        <v>207616068</v>
      </c>
      <c r="H102" s="32">
        <v>56133765.600000001</v>
      </c>
      <c r="I102" s="29"/>
      <c r="J102" s="34">
        <v>626122</v>
      </c>
      <c r="K102" s="34">
        <v>950984</v>
      </c>
    </row>
    <row r="103" spans="1:11" x14ac:dyDescent="0.25">
      <c r="A103" s="14"/>
      <c r="B103" s="52" t="s">
        <v>154</v>
      </c>
      <c r="C103" s="52"/>
      <c r="D103" s="52"/>
      <c r="E103" s="52"/>
      <c r="F103" s="52"/>
      <c r="G103" s="52"/>
      <c r="H103" s="52"/>
      <c r="I103" s="52"/>
      <c r="J103" s="52"/>
      <c r="K103" s="52"/>
    </row>
    <row r="104" spans="1:11" ht="16.5" customHeight="1" x14ac:dyDescent="0.25">
      <c r="A104" s="14">
        <f>A102+1</f>
        <v>80</v>
      </c>
      <c r="B104" s="16" t="s">
        <v>64</v>
      </c>
      <c r="C104" s="14">
        <v>2016</v>
      </c>
      <c r="D104" s="14" t="s">
        <v>156</v>
      </c>
      <c r="E104" s="25">
        <v>42729</v>
      </c>
      <c r="F104" s="14">
        <v>1</v>
      </c>
      <c r="G104" s="29">
        <v>72665624</v>
      </c>
      <c r="H104" s="29">
        <v>97953434</v>
      </c>
      <c r="I104" s="34"/>
      <c r="J104" s="34">
        <v>8217</v>
      </c>
      <c r="K104" s="34">
        <v>276277</v>
      </c>
    </row>
    <row r="105" spans="1:11" x14ac:dyDescent="0.25">
      <c r="A105" s="14">
        <f>A104+1</f>
        <v>81</v>
      </c>
      <c r="B105" s="16" t="s">
        <v>331</v>
      </c>
      <c r="C105" s="14">
        <v>2023</v>
      </c>
      <c r="D105" s="14" t="s">
        <v>159</v>
      </c>
      <c r="E105" s="25">
        <v>45620</v>
      </c>
      <c r="F105" s="14">
        <v>1</v>
      </c>
      <c r="G105" s="29">
        <v>397377214</v>
      </c>
      <c r="H105" s="29">
        <v>103810188</v>
      </c>
      <c r="I105" s="34"/>
      <c r="J105" s="34">
        <v>10109</v>
      </c>
      <c r="K105" s="34">
        <v>22302</v>
      </c>
    </row>
    <row r="106" spans="1:11" x14ac:dyDescent="0.25">
      <c r="A106" s="14">
        <f t="shared" ref="A106:A108" si="4">A105+1</f>
        <v>82</v>
      </c>
      <c r="B106" s="16" t="s">
        <v>64</v>
      </c>
      <c r="C106" s="14">
        <v>2017</v>
      </c>
      <c r="D106" s="14" t="s">
        <v>161</v>
      </c>
      <c r="E106" s="14" t="s">
        <v>511</v>
      </c>
      <c r="F106" s="14">
        <v>1</v>
      </c>
      <c r="G106" s="29">
        <v>99089487</v>
      </c>
      <c r="H106" s="29">
        <v>125424399</v>
      </c>
      <c r="I106" s="34"/>
      <c r="J106" s="34">
        <v>19093</v>
      </c>
      <c r="K106" s="34">
        <v>344844</v>
      </c>
    </row>
    <row r="107" spans="1:11" ht="16.5" customHeight="1" x14ac:dyDescent="0.25">
      <c r="A107" s="14">
        <f t="shared" si="4"/>
        <v>83</v>
      </c>
      <c r="B107" s="16" t="s">
        <v>64</v>
      </c>
      <c r="C107" s="14">
        <v>2017</v>
      </c>
      <c r="D107" s="14" t="s">
        <v>533</v>
      </c>
      <c r="E107" s="25">
        <v>44197</v>
      </c>
      <c r="F107" s="14">
        <v>1</v>
      </c>
      <c r="G107" s="39">
        <v>99089487</v>
      </c>
      <c r="H107" s="39">
        <v>29361240</v>
      </c>
      <c r="I107" s="46"/>
      <c r="J107" s="46">
        <v>3523</v>
      </c>
      <c r="K107" s="46">
        <v>352924</v>
      </c>
    </row>
    <row r="108" spans="1:11" x14ac:dyDescent="0.25">
      <c r="A108" s="14">
        <f t="shared" si="4"/>
        <v>84</v>
      </c>
      <c r="B108" s="16" t="s">
        <v>64</v>
      </c>
      <c r="C108" s="14">
        <v>2015</v>
      </c>
      <c r="D108" s="14" t="s">
        <v>534</v>
      </c>
      <c r="E108" s="25">
        <v>42272</v>
      </c>
      <c r="F108" s="14">
        <v>1</v>
      </c>
      <c r="G108" s="29">
        <v>72665624</v>
      </c>
      <c r="H108" s="29">
        <f>+'[1]1 kv'!$N$32</f>
        <v>135030715</v>
      </c>
      <c r="I108" s="34"/>
      <c r="J108" s="34">
        <f>+'[1]1 kv'!$I$32</f>
        <v>15207</v>
      </c>
      <c r="K108" s="34">
        <v>481225</v>
      </c>
    </row>
    <row r="109" spans="1:11" ht="16.5" customHeight="1" x14ac:dyDescent="0.25">
      <c r="A109" s="14"/>
      <c r="B109" s="52" t="s">
        <v>557</v>
      </c>
      <c r="C109" s="52"/>
      <c r="D109" s="52"/>
      <c r="E109" s="52"/>
      <c r="F109" s="52"/>
      <c r="G109" s="52"/>
      <c r="H109" s="52"/>
      <c r="I109" s="52"/>
      <c r="J109" s="52"/>
      <c r="K109" s="52"/>
    </row>
    <row r="110" spans="1:11" x14ac:dyDescent="0.25">
      <c r="A110" s="14">
        <f>A108+1</f>
        <v>85</v>
      </c>
      <c r="B110" s="16" t="s">
        <v>64</v>
      </c>
      <c r="C110" s="14">
        <v>2017</v>
      </c>
      <c r="D110" s="14" t="s">
        <v>170</v>
      </c>
      <c r="E110" s="14" t="s">
        <v>512</v>
      </c>
      <c r="F110" s="14">
        <v>1</v>
      </c>
      <c r="G110" s="29">
        <v>82102718</v>
      </c>
      <c r="H110" s="29">
        <v>84597557</v>
      </c>
      <c r="I110" s="29"/>
      <c r="J110" s="34">
        <v>5384</v>
      </c>
      <c r="K110" s="34">
        <v>207103</v>
      </c>
    </row>
    <row r="111" spans="1:11" x14ac:dyDescent="0.25">
      <c r="A111" s="10"/>
      <c r="B111" s="53" t="s">
        <v>558</v>
      </c>
      <c r="C111" s="53"/>
      <c r="D111" s="53"/>
      <c r="E111" s="53"/>
      <c r="F111" s="53"/>
      <c r="G111" s="53"/>
      <c r="H111" s="53"/>
      <c r="I111" s="53"/>
      <c r="J111" s="53"/>
      <c r="K111" s="53"/>
    </row>
    <row r="112" spans="1:11" x14ac:dyDescent="0.25">
      <c r="A112" s="14">
        <f>A110+1</f>
        <v>86</v>
      </c>
      <c r="B112" s="16" t="s">
        <v>22</v>
      </c>
      <c r="C112" s="14">
        <v>2021</v>
      </c>
      <c r="D112" s="14" t="s">
        <v>294</v>
      </c>
      <c r="E112" s="14" t="s">
        <v>516</v>
      </c>
      <c r="F112" s="14">
        <v>1</v>
      </c>
      <c r="G112" s="29">
        <v>346116957</v>
      </c>
      <c r="H112" s="29">
        <v>157483215.50999999</v>
      </c>
      <c r="I112" s="29"/>
      <c r="J112" s="34">
        <v>29182</v>
      </c>
      <c r="K112" s="34">
        <v>148502</v>
      </c>
    </row>
    <row r="113" spans="1:11" x14ac:dyDescent="0.25">
      <c r="A113" s="14">
        <f>A112+1</f>
        <v>87</v>
      </c>
      <c r="B113" s="16" t="s">
        <v>331</v>
      </c>
      <c r="C113" s="14">
        <v>2023</v>
      </c>
      <c r="D113" s="14" t="s">
        <v>295</v>
      </c>
      <c r="E113" s="14" t="s">
        <v>513</v>
      </c>
      <c r="F113" s="14">
        <v>1</v>
      </c>
      <c r="G113" s="29">
        <v>404136882</v>
      </c>
      <c r="H113" s="29">
        <v>33678073.5</v>
      </c>
      <c r="I113" s="29"/>
      <c r="J113" s="34">
        <v>9949</v>
      </c>
      <c r="K113" s="34">
        <v>19971</v>
      </c>
    </row>
    <row r="114" spans="1:11" x14ac:dyDescent="0.25">
      <c r="A114" s="14">
        <f t="shared" ref="A114:A120" si="5">A113+1</f>
        <v>88</v>
      </c>
      <c r="B114" s="16" t="s">
        <v>26</v>
      </c>
      <c r="C114" s="14">
        <v>2017</v>
      </c>
      <c r="D114" s="14" t="s">
        <v>175</v>
      </c>
      <c r="E114" s="14" t="s">
        <v>517</v>
      </c>
      <c r="F114" s="14">
        <v>1</v>
      </c>
      <c r="G114" s="29">
        <v>299192118</v>
      </c>
      <c r="H114" s="29">
        <v>152149661.94999999</v>
      </c>
      <c r="I114" s="29"/>
      <c r="J114" s="34">
        <v>12575</v>
      </c>
      <c r="K114" s="34">
        <v>279192</v>
      </c>
    </row>
    <row r="115" spans="1:11" x14ac:dyDescent="0.25">
      <c r="A115" s="14">
        <f t="shared" si="5"/>
        <v>89</v>
      </c>
      <c r="B115" s="16" t="s">
        <v>331</v>
      </c>
      <c r="C115" s="14">
        <v>2023</v>
      </c>
      <c r="D115" s="14" t="s">
        <v>176</v>
      </c>
      <c r="E115" s="14" t="s">
        <v>513</v>
      </c>
      <c r="F115" s="14">
        <v>1</v>
      </c>
      <c r="G115" s="29">
        <v>404136882</v>
      </c>
      <c r="H115" s="29">
        <v>33678073.5</v>
      </c>
      <c r="I115" s="29"/>
      <c r="J115" s="34">
        <v>20179</v>
      </c>
      <c r="K115" s="34">
        <v>43990</v>
      </c>
    </row>
    <row r="116" spans="1:11" x14ac:dyDescent="0.25">
      <c r="A116" s="14">
        <f t="shared" si="5"/>
        <v>90</v>
      </c>
      <c r="B116" s="16" t="s">
        <v>20</v>
      </c>
      <c r="C116" s="14">
        <v>2021</v>
      </c>
      <c r="D116" s="14" t="s">
        <v>173</v>
      </c>
      <c r="E116" s="14" t="s">
        <v>518</v>
      </c>
      <c r="F116" s="14">
        <v>1</v>
      </c>
      <c r="G116" s="29">
        <v>217511449.40000001</v>
      </c>
      <c r="H116" s="29">
        <v>110205800.98999999</v>
      </c>
      <c r="I116" s="29"/>
      <c r="J116" s="34">
        <v>16354</v>
      </c>
      <c r="K116" s="34">
        <v>200369</v>
      </c>
    </row>
    <row r="117" spans="1:11" x14ac:dyDescent="0.25">
      <c r="A117" s="14">
        <f t="shared" si="5"/>
        <v>91</v>
      </c>
      <c r="B117" s="16" t="s">
        <v>49</v>
      </c>
      <c r="C117" s="14">
        <v>2016</v>
      </c>
      <c r="D117" s="14" t="s">
        <v>177</v>
      </c>
      <c r="E117" s="14" t="s">
        <v>519</v>
      </c>
      <c r="F117" s="14">
        <v>1</v>
      </c>
      <c r="G117" s="29">
        <v>159675630</v>
      </c>
      <c r="H117" s="29">
        <v>81787514.590000004</v>
      </c>
      <c r="I117" s="29"/>
      <c r="J117" s="34">
        <v>13247</v>
      </c>
      <c r="K117" s="34">
        <v>387899</v>
      </c>
    </row>
    <row r="118" spans="1:11" x14ac:dyDescent="0.25">
      <c r="A118" s="14">
        <f t="shared" si="5"/>
        <v>92</v>
      </c>
      <c r="B118" s="16" t="s">
        <v>64</v>
      </c>
      <c r="C118" s="14">
        <v>2017</v>
      </c>
      <c r="D118" s="14" t="s">
        <v>179</v>
      </c>
      <c r="E118" s="14" t="s">
        <v>520</v>
      </c>
      <c r="F118" s="14">
        <v>1</v>
      </c>
      <c r="G118" s="29">
        <v>99089487</v>
      </c>
      <c r="H118" s="29">
        <v>50358362.969999999</v>
      </c>
      <c r="I118" s="29"/>
      <c r="J118" s="34">
        <v>8394</v>
      </c>
      <c r="K118" s="34">
        <v>294896</v>
      </c>
    </row>
    <row r="119" spans="1:11" x14ac:dyDescent="0.25">
      <c r="A119" s="14">
        <f t="shared" si="5"/>
        <v>93</v>
      </c>
      <c r="B119" s="16" t="s">
        <v>26</v>
      </c>
      <c r="C119" s="14">
        <v>2017</v>
      </c>
      <c r="D119" s="14" t="s">
        <v>251</v>
      </c>
      <c r="E119" s="14" t="s">
        <v>517</v>
      </c>
      <c r="F119" s="14">
        <v>1</v>
      </c>
      <c r="G119" s="29">
        <v>299192118</v>
      </c>
      <c r="H119" s="29">
        <v>152149661.94999999</v>
      </c>
      <c r="I119" s="29"/>
      <c r="J119" s="34">
        <v>16584</v>
      </c>
      <c r="K119" s="34">
        <v>703480</v>
      </c>
    </row>
    <row r="120" spans="1:11" x14ac:dyDescent="0.25">
      <c r="A120" s="14">
        <f t="shared" si="5"/>
        <v>94</v>
      </c>
      <c r="B120" s="16" t="s">
        <v>26</v>
      </c>
      <c r="C120" s="14">
        <v>2011</v>
      </c>
      <c r="D120" s="14" t="s">
        <v>454</v>
      </c>
      <c r="E120" s="14" t="s">
        <v>521</v>
      </c>
      <c r="F120" s="14">
        <v>1</v>
      </c>
      <c r="G120" s="29">
        <v>144387538</v>
      </c>
      <c r="H120" s="29">
        <v>85790262.200000003</v>
      </c>
      <c r="I120" s="29"/>
      <c r="J120" s="34">
        <v>16060</v>
      </c>
      <c r="K120" s="34">
        <v>559910</v>
      </c>
    </row>
    <row r="121" spans="1:11" x14ac:dyDescent="0.25">
      <c r="A121" s="14">
        <f>A120+1</f>
        <v>95</v>
      </c>
      <c r="B121" s="16" t="s">
        <v>26</v>
      </c>
      <c r="C121" s="14">
        <v>2009</v>
      </c>
      <c r="D121" s="14" t="s">
        <v>326</v>
      </c>
      <c r="E121" s="14" t="s">
        <v>522</v>
      </c>
      <c r="F121" s="14">
        <v>1</v>
      </c>
      <c r="G121" s="29">
        <v>144387538</v>
      </c>
      <c r="H121" s="29">
        <v>85790262.200000003</v>
      </c>
      <c r="I121" s="29"/>
      <c r="J121" s="34">
        <v>13070</v>
      </c>
      <c r="K121" s="34">
        <v>531832</v>
      </c>
    </row>
    <row r="122" spans="1:11" x14ac:dyDescent="0.25">
      <c r="A122" s="14">
        <f>A121+1</f>
        <v>96</v>
      </c>
      <c r="B122" s="16" t="s">
        <v>26</v>
      </c>
      <c r="C122" s="14">
        <v>2009</v>
      </c>
      <c r="D122" s="14" t="s">
        <v>187</v>
      </c>
      <c r="E122" s="14" t="s">
        <v>523</v>
      </c>
      <c r="F122" s="14">
        <v>1</v>
      </c>
      <c r="G122" s="29">
        <v>144387538</v>
      </c>
      <c r="H122" s="29">
        <v>85790262.219999999</v>
      </c>
      <c r="I122" s="29"/>
      <c r="J122" s="34">
        <v>23836</v>
      </c>
      <c r="K122" s="34">
        <v>992133</v>
      </c>
    </row>
    <row r="123" spans="1:11" x14ac:dyDescent="0.25">
      <c r="B123" s="52" t="s">
        <v>559</v>
      </c>
      <c r="C123" s="52"/>
      <c r="D123" s="52"/>
      <c r="E123" s="52"/>
      <c r="F123" s="52"/>
      <c r="G123" s="52"/>
      <c r="H123" s="52"/>
      <c r="I123" s="52"/>
      <c r="J123" s="52"/>
      <c r="K123" s="52"/>
    </row>
    <row r="124" spans="1:11" ht="16.5" customHeight="1" x14ac:dyDescent="0.25">
      <c r="A124" s="14">
        <f>A122+1</f>
        <v>97</v>
      </c>
      <c r="B124" s="16" t="s">
        <v>26</v>
      </c>
      <c r="C124" s="14">
        <v>2018</v>
      </c>
      <c r="D124" s="14" t="s">
        <v>419</v>
      </c>
      <c r="E124" s="14" t="s">
        <v>524</v>
      </c>
      <c r="F124" s="14">
        <v>1</v>
      </c>
      <c r="G124" s="29">
        <v>300665815</v>
      </c>
      <c r="H124" s="29">
        <v>151952446.69</v>
      </c>
      <c r="I124" s="29"/>
      <c r="J124" s="34">
        <v>10544</v>
      </c>
      <c r="K124" s="34">
        <v>287852</v>
      </c>
    </row>
    <row r="125" spans="1:11" x14ac:dyDescent="0.25">
      <c r="A125" s="14">
        <f>A124+1</f>
        <v>98</v>
      </c>
      <c r="B125" s="16" t="s">
        <v>102</v>
      </c>
      <c r="C125" s="14">
        <v>2024</v>
      </c>
      <c r="D125" s="14" t="s">
        <v>443</v>
      </c>
      <c r="E125" s="14" t="s">
        <v>524</v>
      </c>
      <c r="F125" s="14">
        <v>1</v>
      </c>
      <c r="G125" s="29">
        <v>492032487.06999999</v>
      </c>
      <c r="H125" s="29">
        <v>49203248.700000003</v>
      </c>
      <c r="I125" s="29"/>
      <c r="J125" s="34">
        <v>26047</v>
      </c>
      <c r="K125" s="34">
        <v>57685</v>
      </c>
    </row>
    <row r="126" spans="1:11" ht="16.5" customHeight="1" x14ac:dyDescent="0.25">
      <c r="A126" s="14"/>
      <c r="B126" s="52" t="s">
        <v>560</v>
      </c>
      <c r="C126" s="52"/>
      <c r="D126" s="52"/>
      <c r="E126" s="52"/>
      <c r="F126" s="52"/>
      <c r="G126" s="52"/>
      <c r="H126" s="52"/>
      <c r="I126" s="52"/>
      <c r="J126" s="52"/>
      <c r="K126" s="52"/>
    </row>
    <row r="127" spans="1:11" x14ac:dyDescent="0.25">
      <c r="A127" s="14">
        <f>A125+1</f>
        <v>99</v>
      </c>
      <c r="B127" s="16" t="s">
        <v>26</v>
      </c>
      <c r="C127" s="14">
        <v>2010</v>
      </c>
      <c r="D127" s="14" t="s">
        <v>181</v>
      </c>
      <c r="E127" s="14" t="s">
        <v>525</v>
      </c>
      <c r="F127" s="14">
        <v>1</v>
      </c>
      <c r="G127" s="29">
        <v>144387538</v>
      </c>
      <c r="H127" s="29">
        <v>85790262.200000003</v>
      </c>
      <c r="I127" s="29"/>
      <c r="J127" s="34">
        <v>13252</v>
      </c>
      <c r="K127" s="34">
        <v>801235</v>
      </c>
    </row>
    <row r="128" spans="1:11" x14ac:dyDescent="0.25">
      <c r="A128" s="14">
        <f>A127+1</f>
        <v>100</v>
      </c>
      <c r="B128" s="16" t="s">
        <v>102</v>
      </c>
      <c r="C128" s="14">
        <v>2024</v>
      </c>
      <c r="D128" s="14" t="s">
        <v>415</v>
      </c>
      <c r="E128" s="14" t="s">
        <v>524</v>
      </c>
      <c r="F128" s="14">
        <v>1</v>
      </c>
      <c r="G128" s="29">
        <v>492032488.06</v>
      </c>
      <c r="H128" s="29">
        <v>49203248.82</v>
      </c>
      <c r="I128" s="29"/>
      <c r="J128" s="34">
        <v>27210</v>
      </c>
      <c r="K128" s="34">
        <v>52430</v>
      </c>
    </row>
    <row r="129" spans="1:11" x14ac:dyDescent="0.25">
      <c r="B129" s="52" t="s">
        <v>561</v>
      </c>
      <c r="C129" s="52"/>
      <c r="D129" s="52"/>
      <c r="E129" s="52"/>
      <c r="F129" s="52"/>
      <c r="G129" s="52"/>
      <c r="H129" s="52"/>
      <c r="I129" s="52"/>
      <c r="J129" s="52"/>
      <c r="K129" s="52"/>
    </row>
    <row r="130" spans="1:11" x14ac:dyDescent="0.25">
      <c r="A130" s="14">
        <f>A128+1</f>
        <v>101</v>
      </c>
      <c r="B130" s="16" t="s">
        <v>26</v>
      </c>
      <c r="C130" s="14">
        <v>2009</v>
      </c>
      <c r="D130" s="14" t="s">
        <v>178</v>
      </c>
      <c r="E130" s="14" t="s">
        <v>522</v>
      </c>
      <c r="F130" s="14">
        <v>1</v>
      </c>
      <c r="G130" s="29">
        <v>144387538</v>
      </c>
      <c r="H130" s="29">
        <v>85790262.200000003</v>
      </c>
      <c r="I130" s="29"/>
      <c r="J130" s="34">
        <v>16588</v>
      </c>
      <c r="K130" s="34">
        <v>697284</v>
      </c>
    </row>
    <row r="131" spans="1:11" x14ac:dyDescent="0.25">
      <c r="A131" s="14">
        <f>A130+1</f>
        <v>102</v>
      </c>
      <c r="B131" s="16" t="s">
        <v>102</v>
      </c>
      <c r="C131" s="14">
        <v>2020</v>
      </c>
      <c r="D131" s="14" t="s">
        <v>248</v>
      </c>
      <c r="E131" s="14" t="s">
        <v>526</v>
      </c>
      <c r="F131" s="14">
        <v>1</v>
      </c>
      <c r="G131" s="29">
        <v>236521739.19999999</v>
      </c>
      <c r="H131" s="29">
        <v>119837681.20999999</v>
      </c>
      <c r="I131" s="29"/>
      <c r="J131" s="34">
        <v>10902</v>
      </c>
      <c r="K131" s="34">
        <v>814012</v>
      </c>
    </row>
    <row r="132" spans="1:11" x14ac:dyDescent="0.25">
      <c r="B132" s="52" t="s">
        <v>562</v>
      </c>
      <c r="C132" s="52"/>
      <c r="D132" s="52"/>
      <c r="E132" s="52"/>
      <c r="F132" s="52"/>
      <c r="G132" s="52"/>
      <c r="H132" s="52"/>
      <c r="I132" s="52"/>
      <c r="J132" s="52"/>
      <c r="K132" s="52"/>
    </row>
    <row r="133" spans="1:11" x14ac:dyDescent="0.25">
      <c r="A133" s="14">
        <f>A131+1</f>
        <v>103</v>
      </c>
      <c r="B133" s="16" t="s">
        <v>26</v>
      </c>
      <c r="C133" s="14">
        <v>2017</v>
      </c>
      <c r="D133" s="14" t="s">
        <v>426</v>
      </c>
      <c r="E133" s="14" t="s">
        <v>527</v>
      </c>
      <c r="F133" s="14">
        <v>1</v>
      </c>
      <c r="G133" s="29">
        <v>293849402</v>
      </c>
      <c r="H133" s="29">
        <v>162133773.05000001</v>
      </c>
      <c r="I133" s="29"/>
      <c r="J133" s="36">
        <v>12115</v>
      </c>
      <c r="K133" s="36">
        <v>274953</v>
      </c>
    </row>
    <row r="134" spans="1:11" x14ac:dyDescent="0.25">
      <c r="A134" s="14">
        <f>A133+1</f>
        <v>104</v>
      </c>
      <c r="B134" s="16" t="s">
        <v>102</v>
      </c>
      <c r="C134" s="14">
        <v>2020</v>
      </c>
      <c r="D134" s="14" t="s">
        <v>427</v>
      </c>
      <c r="E134" s="14" t="s">
        <v>483</v>
      </c>
      <c r="F134" s="14">
        <v>1</v>
      </c>
      <c r="G134" s="29">
        <v>99089487</v>
      </c>
      <c r="H134" s="29">
        <v>50364213.649999999</v>
      </c>
      <c r="I134" s="29"/>
      <c r="J134" s="36">
        <v>11446</v>
      </c>
      <c r="K134" s="36">
        <v>229665</v>
      </c>
    </row>
    <row r="135" spans="1:11" x14ac:dyDescent="0.25">
      <c r="A135" s="14"/>
      <c r="B135" s="52" t="s">
        <v>437</v>
      </c>
      <c r="C135" s="52"/>
      <c r="D135" s="52"/>
      <c r="E135" s="52"/>
      <c r="F135" s="52"/>
      <c r="G135" s="52"/>
      <c r="H135" s="52"/>
      <c r="I135" s="52"/>
      <c r="J135" s="52"/>
      <c r="K135" s="52"/>
    </row>
    <row r="136" spans="1:11" ht="16.5" customHeight="1" x14ac:dyDescent="0.25">
      <c r="A136" s="14">
        <f>A134+1</f>
        <v>105</v>
      </c>
      <c r="B136" s="16" t="s">
        <v>102</v>
      </c>
      <c r="C136" s="14">
        <v>2020</v>
      </c>
      <c r="D136" s="14" t="s">
        <v>438</v>
      </c>
      <c r="E136" s="14" t="s">
        <v>528</v>
      </c>
      <c r="F136" s="14">
        <v>1</v>
      </c>
      <c r="G136" s="39">
        <v>326988035</v>
      </c>
      <c r="H136" s="39">
        <v>152594416.27000001</v>
      </c>
      <c r="I136" s="14"/>
      <c r="J136" s="36">
        <v>23444</v>
      </c>
      <c r="K136" s="36">
        <v>363359</v>
      </c>
    </row>
    <row r="137" spans="1:11" x14ac:dyDescent="0.25">
      <c r="A137" s="14">
        <f>A136+1</f>
        <v>106</v>
      </c>
      <c r="B137" s="16" t="s">
        <v>102</v>
      </c>
      <c r="C137" s="14">
        <v>2020</v>
      </c>
      <c r="D137" s="14" t="s">
        <v>439</v>
      </c>
      <c r="E137" s="14" t="s">
        <v>529</v>
      </c>
      <c r="F137" s="14">
        <v>1</v>
      </c>
      <c r="G137" s="39">
        <v>326988035</v>
      </c>
      <c r="H137" s="39">
        <v>152594416.24000001</v>
      </c>
      <c r="I137" s="14"/>
      <c r="J137" s="36">
        <v>15269</v>
      </c>
      <c r="K137" s="36">
        <v>270168</v>
      </c>
    </row>
    <row r="138" spans="1:11" ht="16.5" customHeight="1" x14ac:dyDescent="0.25">
      <c r="A138" s="14"/>
      <c r="B138" s="52" t="s">
        <v>563</v>
      </c>
      <c r="C138" s="52"/>
      <c r="D138" s="52"/>
      <c r="E138" s="52"/>
      <c r="F138" s="52"/>
      <c r="G138" s="52"/>
      <c r="H138" s="52"/>
      <c r="I138" s="52"/>
      <c r="J138" s="52"/>
      <c r="K138" s="52"/>
    </row>
    <row r="139" spans="1:11" x14ac:dyDescent="0.25">
      <c r="A139" s="14">
        <f>A137+1</f>
        <v>107</v>
      </c>
      <c r="B139" s="16" t="s">
        <v>331</v>
      </c>
      <c r="C139" s="14">
        <v>2024</v>
      </c>
      <c r="D139" s="14" t="s">
        <v>191</v>
      </c>
      <c r="E139" s="14" t="s">
        <v>513</v>
      </c>
      <c r="F139" s="14">
        <v>1</v>
      </c>
      <c r="G139" s="29">
        <v>404136883</v>
      </c>
      <c r="H139" s="29">
        <v>33678073.600000001</v>
      </c>
      <c r="I139" s="14"/>
      <c r="J139" s="34">
        <v>5949</v>
      </c>
      <c r="K139" s="34">
        <v>14506</v>
      </c>
    </row>
    <row r="140" spans="1:11" ht="16.5" customHeight="1" x14ac:dyDescent="0.25">
      <c r="A140" s="12">
        <f>A139+1</f>
        <v>108</v>
      </c>
      <c r="B140" s="16" t="s">
        <v>64</v>
      </c>
      <c r="C140" s="14">
        <v>2015</v>
      </c>
      <c r="D140" s="14" t="s">
        <v>192</v>
      </c>
      <c r="E140" s="14" t="s">
        <v>530</v>
      </c>
      <c r="F140" s="14">
        <v>1</v>
      </c>
      <c r="G140" s="29">
        <v>72665624</v>
      </c>
      <c r="H140" s="29">
        <v>38040025.759999998</v>
      </c>
      <c r="I140" s="14"/>
      <c r="J140" s="34">
        <v>13959</v>
      </c>
      <c r="K140" s="34">
        <v>334835</v>
      </c>
    </row>
    <row r="141" spans="1:11" x14ac:dyDescent="0.25">
      <c r="A141" s="14"/>
      <c r="B141" s="52" t="s">
        <v>564</v>
      </c>
      <c r="C141" s="52"/>
      <c r="D141" s="52"/>
      <c r="E141" s="52"/>
      <c r="F141" s="52"/>
      <c r="G141" s="52"/>
      <c r="H141" s="52"/>
      <c r="I141" s="52"/>
      <c r="J141" s="52"/>
      <c r="K141" s="52"/>
    </row>
    <row r="142" spans="1:11" x14ac:dyDescent="0.25">
      <c r="A142" s="14">
        <f>A140+1</f>
        <v>109</v>
      </c>
      <c r="B142" s="16" t="s">
        <v>109</v>
      </c>
      <c r="C142" s="14">
        <v>2020</v>
      </c>
      <c r="D142" s="14" t="s">
        <v>293</v>
      </c>
      <c r="E142" s="14" t="s">
        <v>529</v>
      </c>
      <c r="F142" s="14">
        <v>1</v>
      </c>
      <c r="G142" s="29">
        <v>173701881</v>
      </c>
      <c r="H142" s="29">
        <v>87090649.189999998</v>
      </c>
      <c r="I142" s="14"/>
      <c r="J142" s="36">
        <v>8176</v>
      </c>
      <c r="K142" s="36">
        <v>160144</v>
      </c>
    </row>
    <row r="143" spans="1:11" x14ac:dyDescent="0.25">
      <c r="A143" s="14">
        <f>A142+1</f>
        <v>110</v>
      </c>
      <c r="B143" s="16" t="s">
        <v>332</v>
      </c>
      <c r="C143" s="14">
        <v>2024</v>
      </c>
      <c r="D143" s="14" t="s">
        <v>431</v>
      </c>
      <c r="E143" s="14" t="s">
        <v>529</v>
      </c>
      <c r="F143" s="14">
        <v>1</v>
      </c>
      <c r="G143" s="29">
        <v>325202680</v>
      </c>
      <c r="H143" s="29">
        <v>21680178.68</v>
      </c>
      <c r="I143" s="14"/>
      <c r="J143" s="36">
        <v>9855</v>
      </c>
      <c r="K143" s="36">
        <v>19927</v>
      </c>
    </row>
    <row r="144" spans="1:11" x14ac:dyDescent="0.25">
      <c r="B144" s="52" t="s">
        <v>565</v>
      </c>
      <c r="C144" s="52"/>
      <c r="D144" s="52"/>
      <c r="E144" s="52"/>
      <c r="F144" s="52"/>
      <c r="G144" s="52"/>
      <c r="H144" s="52"/>
      <c r="I144" s="52"/>
      <c r="J144" s="52"/>
      <c r="K144" s="52"/>
    </row>
    <row r="145" spans="1:11" x14ac:dyDescent="0.25">
      <c r="A145" s="14">
        <f>A143+1</f>
        <v>111</v>
      </c>
      <c r="B145" s="16" t="s">
        <v>102</v>
      </c>
      <c r="C145" s="14">
        <v>2020</v>
      </c>
      <c r="D145" s="14" t="s">
        <v>433</v>
      </c>
      <c r="E145" s="14" t="s">
        <v>531</v>
      </c>
      <c r="F145" s="14">
        <v>1</v>
      </c>
      <c r="G145" s="29">
        <v>331100000</v>
      </c>
      <c r="H145" s="29">
        <v>165884410.97</v>
      </c>
      <c r="I145" s="29"/>
      <c r="J145" s="34">
        <v>18303</v>
      </c>
      <c r="K145" s="34">
        <v>277624</v>
      </c>
    </row>
    <row r="146" spans="1:11" x14ac:dyDescent="0.25">
      <c r="A146" s="14"/>
      <c r="B146" s="52" t="s">
        <v>154</v>
      </c>
      <c r="C146" s="52"/>
      <c r="D146" s="52"/>
      <c r="E146" s="52"/>
      <c r="F146" s="52"/>
      <c r="G146" s="52"/>
      <c r="H146" s="52"/>
      <c r="I146" s="52"/>
      <c r="J146" s="52"/>
      <c r="K146" s="52"/>
    </row>
    <row r="147" spans="1:11" x14ac:dyDescent="0.25">
      <c r="A147" s="14">
        <f>A145+1</f>
        <v>112</v>
      </c>
      <c r="B147" s="16" t="s">
        <v>64</v>
      </c>
      <c r="C147" s="14">
        <v>2014</v>
      </c>
      <c r="D147" s="14" t="s">
        <v>193</v>
      </c>
      <c r="E147" s="14" t="s">
        <v>532</v>
      </c>
      <c r="F147" s="14">
        <v>1</v>
      </c>
      <c r="G147" s="29">
        <v>72665624</v>
      </c>
      <c r="H147" s="29">
        <v>40489598.189999998</v>
      </c>
      <c r="I147" s="29"/>
      <c r="J147" s="34">
        <v>9910</v>
      </c>
      <c r="K147" s="34">
        <v>415745</v>
      </c>
    </row>
    <row r="148" spans="1:11" x14ac:dyDescent="0.25">
      <c r="A148" s="14">
        <f>A147+1</f>
        <v>113</v>
      </c>
      <c r="B148" s="16" t="s">
        <v>64</v>
      </c>
      <c r="C148" s="14">
        <v>2015</v>
      </c>
      <c r="D148" s="14" t="s">
        <v>195</v>
      </c>
      <c r="E148" s="14" t="s">
        <v>530</v>
      </c>
      <c r="F148" s="14">
        <v>1</v>
      </c>
      <c r="G148" s="29">
        <v>72665624</v>
      </c>
      <c r="H148" s="29">
        <v>38040025.759999998</v>
      </c>
      <c r="I148" s="29"/>
      <c r="J148" s="34">
        <v>20328</v>
      </c>
      <c r="K148" s="34">
        <v>721010</v>
      </c>
    </row>
    <row r="149" spans="1:11" x14ac:dyDescent="0.25">
      <c r="A149" s="10"/>
      <c r="B149" s="53" t="s">
        <v>566</v>
      </c>
      <c r="C149" s="53"/>
      <c r="D149" s="53"/>
      <c r="E149" s="53"/>
      <c r="F149" s="53"/>
      <c r="G149" s="53"/>
      <c r="H149" s="53"/>
      <c r="I149" s="53"/>
      <c r="J149" s="53"/>
      <c r="K149" s="53"/>
    </row>
    <row r="150" spans="1:11" x14ac:dyDescent="0.25">
      <c r="A150" s="14">
        <f>A148+1</f>
        <v>114</v>
      </c>
      <c r="B150" s="16" t="s">
        <v>331</v>
      </c>
      <c r="C150" s="14">
        <v>2024</v>
      </c>
      <c r="D150" s="14" t="s">
        <v>199</v>
      </c>
      <c r="E150" s="14" t="s">
        <v>481</v>
      </c>
      <c r="F150" s="14">
        <v>1</v>
      </c>
      <c r="G150" s="40">
        <v>404136884.29000002</v>
      </c>
      <c r="H150" s="29">
        <v>20206844</v>
      </c>
      <c r="I150" s="29">
        <v>23035714.280000001</v>
      </c>
      <c r="J150" s="34">
        <v>18128</v>
      </c>
      <c r="K150" s="34">
        <v>35308</v>
      </c>
    </row>
    <row r="151" spans="1:11" x14ac:dyDescent="0.25">
      <c r="A151" s="14">
        <f t="shared" ref="A151:A158" si="6">A150+1</f>
        <v>115</v>
      </c>
      <c r="B151" s="16" t="s">
        <v>322</v>
      </c>
      <c r="C151" s="14">
        <v>2021</v>
      </c>
      <c r="D151" s="14" t="s">
        <v>317</v>
      </c>
      <c r="E151" s="14" t="s">
        <v>482</v>
      </c>
      <c r="F151" s="14">
        <v>1</v>
      </c>
      <c r="G151" s="40">
        <v>346116957</v>
      </c>
      <c r="H151" s="29">
        <v>17305848</v>
      </c>
      <c r="I151" s="29"/>
      <c r="J151" s="34">
        <v>18022</v>
      </c>
      <c r="K151" s="34">
        <v>215349</v>
      </c>
    </row>
    <row r="152" spans="1:11" x14ac:dyDescent="0.25">
      <c r="A152" s="14">
        <f t="shared" si="6"/>
        <v>116</v>
      </c>
      <c r="B152" s="16" t="s">
        <v>26</v>
      </c>
      <c r="C152" s="14">
        <v>2017</v>
      </c>
      <c r="D152" s="14" t="s">
        <v>206</v>
      </c>
      <c r="E152" s="14" t="s">
        <v>483</v>
      </c>
      <c r="F152" s="14">
        <v>1</v>
      </c>
      <c r="G152" s="40">
        <v>299192118</v>
      </c>
      <c r="H152" s="29">
        <v>14959606</v>
      </c>
      <c r="I152" s="29"/>
      <c r="J152" s="34">
        <v>16643</v>
      </c>
      <c r="K152" s="34">
        <v>417102</v>
      </c>
    </row>
    <row r="153" spans="1:11" x14ac:dyDescent="0.25">
      <c r="A153" s="14">
        <f t="shared" si="6"/>
        <v>117</v>
      </c>
      <c r="B153" s="16" t="s">
        <v>47</v>
      </c>
      <c r="C153" s="14">
        <v>2013</v>
      </c>
      <c r="D153" s="14" t="s">
        <v>203</v>
      </c>
      <c r="E153" s="14" t="s">
        <v>484</v>
      </c>
      <c r="F153" s="14">
        <v>1</v>
      </c>
      <c r="G153" s="41">
        <v>169867692</v>
      </c>
      <c r="H153" s="29">
        <v>8493385</v>
      </c>
      <c r="I153" s="29"/>
      <c r="J153" s="34">
        <v>9750</v>
      </c>
      <c r="K153" s="34">
        <v>485666</v>
      </c>
    </row>
    <row r="154" spans="1:11" x14ac:dyDescent="0.25">
      <c r="A154" s="14">
        <f t="shared" si="6"/>
        <v>118</v>
      </c>
      <c r="B154" s="16" t="s">
        <v>26</v>
      </c>
      <c r="C154" s="14">
        <v>2013</v>
      </c>
      <c r="D154" s="14" t="s">
        <v>318</v>
      </c>
      <c r="E154" s="14" t="s">
        <v>485</v>
      </c>
      <c r="F154" s="14">
        <v>1</v>
      </c>
      <c r="G154" s="41">
        <v>178087401</v>
      </c>
      <c r="H154" s="29">
        <v>8904370</v>
      </c>
      <c r="I154" s="29"/>
      <c r="J154" s="34">
        <v>5602</v>
      </c>
      <c r="K154" s="34">
        <v>488161</v>
      </c>
    </row>
    <row r="155" spans="1:11" x14ac:dyDescent="0.25">
      <c r="A155" s="14">
        <f t="shared" si="6"/>
        <v>119</v>
      </c>
      <c r="B155" s="16" t="s">
        <v>209</v>
      </c>
      <c r="C155" s="14">
        <v>2010</v>
      </c>
      <c r="D155" s="14" t="s">
        <v>210</v>
      </c>
      <c r="E155" s="14" t="s">
        <v>486</v>
      </c>
      <c r="F155" s="14">
        <v>1</v>
      </c>
      <c r="G155" s="41">
        <v>84933846</v>
      </c>
      <c r="H155" s="29">
        <v>4246692</v>
      </c>
      <c r="I155" s="29">
        <v>8453923.5299999993</v>
      </c>
      <c r="J155" s="34">
        <v>5031</v>
      </c>
      <c r="K155" s="34">
        <v>940172</v>
      </c>
    </row>
    <row r="156" spans="1:11" outlineLevel="1" x14ac:dyDescent="0.25">
      <c r="A156" s="14">
        <f t="shared" si="6"/>
        <v>120</v>
      </c>
      <c r="B156" s="16" t="s">
        <v>26</v>
      </c>
      <c r="C156" s="14">
        <v>2013</v>
      </c>
      <c r="D156" s="14" t="s">
        <v>211</v>
      </c>
      <c r="E156" s="14" t="s">
        <v>485</v>
      </c>
      <c r="F156" s="14">
        <v>1</v>
      </c>
      <c r="G156" s="41">
        <v>178087401</v>
      </c>
      <c r="H156" s="29">
        <v>8904370</v>
      </c>
      <c r="I156" s="29"/>
      <c r="J156" s="34">
        <v>6253</v>
      </c>
      <c r="K156" s="34">
        <v>351871</v>
      </c>
    </row>
    <row r="157" spans="1:11" outlineLevel="1" x14ac:dyDescent="0.25">
      <c r="A157" s="14">
        <f t="shared" si="6"/>
        <v>121</v>
      </c>
      <c r="B157" s="16" t="s">
        <v>47</v>
      </c>
      <c r="C157" s="14">
        <v>2013</v>
      </c>
      <c r="D157" s="14" t="s">
        <v>319</v>
      </c>
      <c r="E157" s="14" t="s">
        <v>487</v>
      </c>
      <c r="F157" s="14">
        <v>1</v>
      </c>
      <c r="G157" s="41">
        <v>169867692</v>
      </c>
      <c r="H157" s="29">
        <v>8493385</v>
      </c>
      <c r="I157" s="29"/>
      <c r="J157" s="34">
        <v>6878</v>
      </c>
      <c r="K157" s="34">
        <v>257165</v>
      </c>
    </row>
    <row r="158" spans="1:11" x14ac:dyDescent="0.25">
      <c r="A158" s="14">
        <f t="shared" si="6"/>
        <v>122</v>
      </c>
      <c r="B158" s="16" t="s">
        <v>303</v>
      </c>
      <c r="C158" s="14">
        <v>2018</v>
      </c>
      <c r="D158" s="14" t="s">
        <v>212</v>
      </c>
      <c r="E158" s="14" t="s">
        <v>488</v>
      </c>
      <c r="F158" s="14">
        <v>1</v>
      </c>
      <c r="G158" s="41">
        <v>205593070</v>
      </c>
      <c r="H158" s="29">
        <v>10279653</v>
      </c>
      <c r="I158" s="29"/>
      <c r="J158" s="34">
        <v>4808</v>
      </c>
      <c r="K158" s="34">
        <v>181598</v>
      </c>
    </row>
    <row r="159" spans="1:11" x14ac:dyDescent="0.25">
      <c r="A159" s="14"/>
      <c r="B159" s="52" t="s">
        <v>213</v>
      </c>
      <c r="C159" s="52"/>
      <c r="D159" s="52"/>
      <c r="E159" s="52"/>
      <c r="F159" s="52"/>
      <c r="G159" s="52"/>
      <c r="H159" s="52"/>
      <c r="I159" s="52"/>
      <c r="J159" s="52"/>
      <c r="K159" s="52"/>
    </row>
    <row r="160" spans="1:11" x14ac:dyDescent="0.25">
      <c r="A160" s="14">
        <f>+A158+1</f>
        <v>123</v>
      </c>
      <c r="B160" s="16" t="s">
        <v>26</v>
      </c>
      <c r="C160" s="14">
        <v>2010</v>
      </c>
      <c r="D160" s="14" t="s">
        <v>320</v>
      </c>
      <c r="E160" s="25">
        <v>41518</v>
      </c>
      <c r="F160" s="14">
        <v>1</v>
      </c>
      <c r="G160" s="29">
        <v>178087401</v>
      </c>
      <c r="H160" s="29">
        <v>8904370</v>
      </c>
      <c r="I160" s="14"/>
      <c r="J160" s="36">
        <v>4677</v>
      </c>
      <c r="K160" s="36">
        <v>501351</v>
      </c>
    </row>
    <row r="161" spans="1:11" ht="16.5" customHeight="1" x14ac:dyDescent="0.25">
      <c r="A161" s="14"/>
      <c r="B161" s="52" t="s">
        <v>567</v>
      </c>
      <c r="C161" s="52"/>
      <c r="D161" s="52"/>
      <c r="E161" s="52"/>
      <c r="F161" s="52"/>
      <c r="G161" s="52"/>
      <c r="H161" s="52"/>
      <c r="I161" s="52"/>
      <c r="J161" s="52"/>
      <c r="K161" s="52"/>
    </row>
    <row r="162" spans="1:11" x14ac:dyDescent="0.25">
      <c r="A162" s="14">
        <f>+A160+1</f>
        <v>124</v>
      </c>
      <c r="B162" s="16" t="s">
        <v>331</v>
      </c>
      <c r="C162" s="14">
        <v>2024</v>
      </c>
      <c r="D162" s="14" t="s">
        <v>216</v>
      </c>
      <c r="E162" s="14" t="s">
        <v>481</v>
      </c>
      <c r="F162" s="14">
        <v>1</v>
      </c>
      <c r="G162" s="40">
        <v>404136884.29000002</v>
      </c>
      <c r="H162" s="29">
        <v>15155133</v>
      </c>
      <c r="I162" s="29"/>
      <c r="J162" s="34">
        <v>4608</v>
      </c>
      <c r="K162" s="34">
        <v>8705</v>
      </c>
    </row>
    <row r="163" spans="1:11" x14ac:dyDescent="0.25">
      <c r="A163" s="14"/>
      <c r="B163" s="52" t="s">
        <v>568</v>
      </c>
      <c r="C163" s="52"/>
      <c r="D163" s="52"/>
      <c r="E163" s="52"/>
      <c r="F163" s="52"/>
      <c r="G163" s="52"/>
      <c r="H163" s="52"/>
      <c r="I163" s="52"/>
      <c r="J163" s="52"/>
      <c r="K163" s="52"/>
    </row>
    <row r="164" spans="1:11" x14ac:dyDescent="0.25">
      <c r="A164" s="14">
        <f>+A162+1</f>
        <v>125</v>
      </c>
      <c r="B164" s="16" t="s">
        <v>26</v>
      </c>
      <c r="C164" s="14">
        <v>2014</v>
      </c>
      <c r="D164" s="14" t="s">
        <v>321</v>
      </c>
      <c r="E164" s="14" t="s">
        <v>489</v>
      </c>
      <c r="F164" s="14">
        <v>1</v>
      </c>
      <c r="G164" s="40">
        <v>256270044</v>
      </c>
      <c r="H164" s="29">
        <v>12813502</v>
      </c>
      <c r="I164" s="29">
        <v>3747985.28</v>
      </c>
      <c r="J164" s="34">
        <v>6966</v>
      </c>
      <c r="K164" s="34">
        <v>339888</v>
      </c>
    </row>
    <row r="165" spans="1:11" x14ac:dyDescent="0.25">
      <c r="A165" s="14">
        <f>+A164+1</f>
        <v>126</v>
      </c>
      <c r="B165" s="16" t="s">
        <v>26</v>
      </c>
      <c r="C165" s="14">
        <v>2017</v>
      </c>
      <c r="D165" s="14" t="s">
        <v>202</v>
      </c>
      <c r="E165" s="14" t="s">
        <v>483</v>
      </c>
      <c r="F165" s="14">
        <v>1</v>
      </c>
      <c r="G165" s="40">
        <v>299192118</v>
      </c>
      <c r="H165" s="29">
        <v>14959606</v>
      </c>
      <c r="I165" s="29"/>
      <c r="J165" s="34">
        <v>4140</v>
      </c>
      <c r="K165" s="34">
        <v>445170</v>
      </c>
    </row>
    <row r="166" spans="1:11" ht="16.5" customHeight="1" x14ac:dyDescent="0.25">
      <c r="A166" s="10"/>
      <c r="B166" s="53" t="s">
        <v>569</v>
      </c>
      <c r="C166" s="53"/>
      <c r="D166" s="53"/>
      <c r="E166" s="53"/>
      <c r="F166" s="53"/>
      <c r="G166" s="53"/>
      <c r="H166" s="53"/>
      <c r="I166" s="53"/>
      <c r="J166" s="53"/>
      <c r="K166" s="53"/>
    </row>
    <row r="167" spans="1:11" x14ac:dyDescent="0.25">
      <c r="A167" s="14">
        <f>+A165+1</f>
        <v>127</v>
      </c>
      <c r="B167" s="16" t="s">
        <v>331</v>
      </c>
      <c r="C167" s="14">
        <v>2024</v>
      </c>
      <c r="D167" s="14" t="s">
        <v>223</v>
      </c>
      <c r="E167" s="14" t="s">
        <v>490</v>
      </c>
      <c r="F167" s="14">
        <v>1</v>
      </c>
      <c r="G167" s="29">
        <v>396898214.29000002</v>
      </c>
      <c r="H167" s="29">
        <v>33074851.300000001</v>
      </c>
      <c r="I167" s="29">
        <v>6821428.5800000001</v>
      </c>
      <c r="J167" s="34">
        <v>14823</v>
      </c>
      <c r="K167" s="34">
        <v>31526</v>
      </c>
    </row>
    <row r="168" spans="1:11" x14ac:dyDescent="0.25">
      <c r="A168" s="14">
        <f t="shared" ref="A168:A169" si="7">A167+1</f>
        <v>128</v>
      </c>
      <c r="B168" s="16" t="s">
        <v>331</v>
      </c>
      <c r="C168" s="14">
        <v>2024</v>
      </c>
      <c r="D168" s="14" t="s">
        <v>226</v>
      </c>
      <c r="E168" s="14" t="s">
        <v>490</v>
      </c>
      <c r="F168" s="14">
        <v>1</v>
      </c>
      <c r="G168" s="29">
        <v>396898214.29000002</v>
      </c>
      <c r="H168" s="29">
        <v>33074851.300000001</v>
      </c>
      <c r="I168" s="29">
        <v>1919642.87</v>
      </c>
      <c r="J168" s="34">
        <v>15171</v>
      </c>
      <c r="K168" s="34">
        <v>29403</v>
      </c>
    </row>
    <row r="169" spans="1:11" x14ac:dyDescent="0.25">
      <c r="A169" s="14">
        <f t="shared" si="7"/>
        <v>129</v>
      </c>
      <c r="B169" s="16" t="s">
        <v>26</v>
      </c>
      <c r="C169" s="14">
        <v>2018</v>
      </c>
      <c r="D169" s="14" t="s">
        <v>352</v>
      </c>
      <c r="E169" s="14" t="s">
        <v>491</v>
      </c>
      <c r="F169" s="14">
        <v>1</v>
      </c>
      <c r="G169" s="29">
        <v>185910752</v>
      </c>
      <c r="H169" s="29">
        <v>95537943.510000005</v>
      </c>
      <c r="I169" s="29">
        <v>5183874</v>
      </c>
      <c r="J169" s="34">
        <v>13605</v>
      </c>
      <c r="K169" s="34">
        <v>512817</v>
      </c>
    </row>
    <row r="170" spans="1:11" ht="16.5" customHeight="1" x14ac:dyDescent="0.25">
      <c r="A170" s="14"/>
      <c r="B170" s="52" t="s">
        <v>570</v>
      </c>
      <c r="C170" s="52"/>
      <c r="D170" s="52"/>
      <c r="E170" s="52"/>
      <c r="F170" s="52"/>
      <c r="G170" s="52"/>
      <c r="H170" s="52"/>
      <c r="I170" s="52"/>
      <c r="J170" s="52"/>
      <c r="K170" s="52"/>
    </row>
    <row r="171" spans="1:11" x14ac:dyDescent="0.25">
      <c r="A171" s="14">
        <f>A169+1</f>
        <v>130</v>
      </c>
      <c r="B171" s="16" t="s">
        <v>26</v>
      </c>
      <c r="C171" s="14">
        <v>2013</v>
      </c>
      <c r="D171" s="14" t="s">
        <v>229</v>
      </c>
      <c r="E171" s="25">
        <v>40210</v>
      </c>
      <c r="F171" s="14">
        <v>1</v>
      </c>
      <c r="G171" s="29">
        <v>314585528</v>
      </c>
      <c r="H171" s="29">
        <v>171890853.46000001</v>
      </c>
      <c r="I171" s="29"/>
      <c r="J171" s="34">
        <v>13145</v>
      </c>
      <c r="K171" s="34">
        <v>16518</v>
      </c>
    </row>
    <row r="172" spans="1:11" x14ac:dyDescent="0.25">
      <c r="A172" s="14">
        <f t="shared" ref="A172:A173" si="8">A171+1</f>
        <v>131</v>
      </c>
      <c r="B172" s="16" t="s">
        <v>26</v>
      </c>
      <c r="C172" s="14">
        <v>2010</v>
      </c>
      <c r="D172" s="14" t="s">
        <v>355</v>
      </c>
      <c r="E172" s="25" t="s">
        <v>492</v>
      </c>
      <c r="F172" s="14">
        <v>1</v>
      </c>
      <c r="G172" s="29">
        <v>144387538</v>
      </c>
      <c r="H172" s="29">
        <v>85790262.209999993</v>
      </c>
      <c r="I172" s="29"/>
      <c r="J172" s="34">
        <v>6091</v>
      </c>
      <c r="K172" s="34">
        <v>10663</v>
      </c>
    </row>
    <row r="173" spans="1:11" x14ac:dyDescent="0.25">
      <c r="A173" s="14">
        <f t="shared" si="8"/>
        <v>132</v>
      </c>
      <c r="B173" s="16" t="s">
        <v>78</v>
      </c>
      <c r="C173" s="14">
        <v>2018</v>
      </c>
      <c r="D173" s="14" t="s">
        <v>308</v>
      </c>
      <c r="E173" s="25">
        <v>43248</v>
      </c>
      <c r="F173" s="14">
        <v>1</v>
      </c>
      <c r="G173" s="29">
        <v>66097406</v>
      </c>
      <c r="H173" s="29">
        <v>33456851.010000002</v>
      </c>
      <c r="I173" s="29"/>
      <c r="J173" s="34">
        <v>15058</v>
      </c>
      <c r="K173" s="34">
        <v>466806</v>
      </c>
    </row>
    <row r="174" spans="1:11" x14ac:dyDescent="0.25">
      <c r="A174" s="14"/>
      <c r="B174" s="52" t="s">
        <v>571</v>
      </c>
      <c r="C174" s="52"/>
      <c r="D174" s="52"/>
      <c r="E174" s="52"/>
      <c r="F174" s="52"/>
      <c r="G174" s="52"/>
      <c r="H174" s="52"/>
      <c r="I174" s="52"/>
      <c r="J174" s="52"/>
      <c r="K174" s="52"/>
    </row>
    <row r="175" spans="1:11" x14ac:dyDescent="0.25">
      <c r="A175" s="14">
        <f>A173+1</f>
        <v>133</v>
      </c>
      <c r="B175" s="16" t="s">
        <v>26</v>
      </c>
      <c r="C175" s="14">
        <v>2013</v>
      </c>
      <c r="D175" s="14" t="s">
        <v>233</v>
      </c>
      <c r="E175" s="25">
        <v>43831</v>
      </c>
      <c r="F175" s="14">
        <v>1</v>
      </c>
      <c r="G175" s="29">
        <v>185910752</v>
      </c>
      <c r="H175" s="29">
        <v>95537943.510000005</v>
      </c>
      <c r="I175" s="29">
        <v>54659000</v>
      </c>
      <c r="J175" s="34">
        <v>5440</v>
      </c>
      <c r="K175" s="34">
        <v>596389</v>
      </c>
    </row>
    <row r="176" spans="1:11" x14ac:dyDescent="0.25">
      <c r="A176" s="14"/>
      <c r="B176" s="52" t="s">
        <v>154</v>
      </c>
      <c r="C176" s="52"/>
      <c r="D176" s="52"/>
      <c r="E176" s="52"/>
      <c r="F176" s="52"/>
      <c r="G176" s="52"/>
      <c r="H176" s="52"/>
      <c r="I176" s="52"/>
      <c r="J176" s="52"/>
      <c r="K176" s="52"/>
    </row>
    <row r="177" spans="1:11" x14ac:dyDescent="0.25">
      <c r="A177" s="14">
        <f>+A175+1</f>
        <v>134</v>
      </c>
      <c r="B177" s="16" t="s">
        <v>78</v>
      </c>
      <c r="C177" s="14">
        <v>2018</v>
      </c>
      <c r="D177" s="14" t="s">
        <v>236</v>
      </c>
      <c r="E177" s="25">
        <v>43248</v>
      </c>
      <c r="F177" s="14">
        <v>1</v>
      </c>
      <c r="G177" s="29">
        <v>66097406</v>
      </c>
      <c r="H177" s="29">
        <v>33456851.010000002</v>
      </c>
      <c r="I177" s="29"/>
      <c r="J177" s="34">
        <v>17645</v>
      </c>
      <c r="K177" s="34">
        <v>304624</v>
      </c>
    </row>
    <row r="178" spans="1:11" x14ac:dyDescent="0.25">
      <c r="A178" s="14">
        <f>A177+1</f>
        <v>135</v>
      </c>
      <c r="B178" s="16" t="s">
        <v>49</v>
      </c>
      <c r="C178" s="14">
        <v>2018</v>
      </c>
      <c r="D178" s="14" t="s">
        <v>444</v>
      </c>
      <c r="E178" s="25" t="s">
        <v>493</v>
      </c>
      <c r="F178" s="14">
        <v>1</v>
      </c>
      <c r="G178" s="29">
        <v>118142980</v>
      </c>
      <c r="H178" s="29">
        <v>59737892.140000001</v>
      </c>
      <c r="I178" s="29"/>
      <c r="J178" s="34">
        <v>22843</v>
      </c>
      <c r="K178" s="34">
        <v>404454</v>
      </c>
    </row>
    <row r="179" spans="1:11" ht="16.5" customHeight="1" x14ac:dyDescent="0.25">
      <c r="A179" s="10"/>
      <c r="B179" s="53" t="s">
        <v>572</v>
      </c>
      <c r="C179" s="53"/>
      <c r="D179" s="53"/>
      <c r="E179" s="53"/>
      <c r="F179" s="53"/>
      <c r="G179" s="53"/>
      <c r="H179" s="53"/>
      <c r="I179" s="53"/>
      <c r="J179" s="53"/>
      <c r="K179" s="53"/>
    </row>
    <row r="180" spans="1:11" x14ac:dyDescent="0.25">
      <c r="A180" s="14">
        <f>A178+1</f>
        <v>136</v>
      </c>
      <c r="B180" s="17" t="s">
        <v>40</v>
      </c>
      <c r="C180" s="14">
        <v>2023</v>
      </c>
      <c r="D180" s="14" t="s">
        <v>249</v>
      </c>
      <c r="E180" s="25">
        <v>45168</v>
      </c>
      <c r="F180" s="14">
        <v>1</v>
      </c>
      <c r="G180" s="29">
        <v>374108000</v>
      </c>
      <c r="H180" s="29">
        <v>61312471.307599992</v>
      </c>
      <c r="I180" s="29"/>
      <c r="J180" s="34">
        <v>5023</v>
      </c>
      <c r="K180" s="34">
        <v>38094</v>
      </c>
    </row>
    <row r="181" spans="1:11" x14ac:dyDescent="0.25">
      <c r="A181" s="14">
        <f>A180+1</f>
        <v>137</v>
      </c>
      <c r="B181" s="16" t="s">
        <v>64</v>
      </c>
      <c r="C181" s="14">
        <v>2016</v>
      </c>
      <c r="D181" s="14" t="s">
        <v>239</v>
      </c>
      <c r="E181" s="25">
        <v>42675</v>
      </c>
      <c r="F181" s="14">
        <v>1</v>
      </c>
      <c r="G181" s="29">
        <v>72665624</v>
      </c>
      <c r="H181" s="29">
        <v>7963710.6899999995</v>
      </c>
      <c r="I181" s="29"/>
      <c r="J181" s="34">
        <v>5560</v>
      </c>
      <c r="K181" s="34">
        <v>204561</v>
      </c>
    </row>
    <row r="182" spans="1:11" x14ac:dyDescent="0.25">
      <c r="A182" s="14">
        <f t="shared" ref="A182" si="9">A181+1</f>
        <v>138</v>
      </c>
      <c r="B182" s="16" t="s">
        <v>64</v>
      </c>
      <c r="C182" s="14">
        <v>2015</v>
      </c>
      <c r="D182" s="14" t="s">
        <v>238</v>
      </c>
      <c r="E182" s="25">
        <v>42278</v>
      </c>
      <c r="F182" s="14">
        <v>1</v>
      </c>
      <c r="G182" s="29">
        <v>72665624</v>
      </c>
      <c r="H182" s="29">
        <v>16040186.718800001</v>
      </c>
      <c r="I182" s="29"/>
      <c r="J182" s="34">
        <v>1998</v>
      </c>
      <c r="K182" s="34">
        <v>242063</v>
      </c>
    </row>
  </sheetData>
  <autoFilter ref="A6:K182" xr:uid="{00000000-0009-0000-0000-000000000000}"/>
  <mergeCells count="44">
    <mergeCell ref="B52:K52"/>
    <mergeCell ref="A2:K2"/>
    <mergeCell ref="A4:A5"/>
    <mergeCell ref="B4:B5"/>
    <mergeCell ref="C4:C5"/>
    <mergeCell ref="D4:D5"/>
    <mergeCell ref="E4:J4"/>
    <mergeCell ref="B7:K7"/>
    <mergeCell ref="B39:K39"/>
    <mergeCell ref="B41:K41"/>
    <mergeCell ref="B43:K43"/>
    <mergeCell ref="B45:K45"/>
    <mergeCell ref="B103:K103"/>
    <mergeCell ref="B63:K63"/>
    <mergeCell ref="B65:K65"/>
    <mergeCell ref="B67:K67"/>
    <mergeCell ref="B70:K70"/>
    <mergeCell ref="B83:K83"/>
    <mergeCell ref="B86:K86"/>
    <mergeCell ref="B89:K89"/>
    <mergeCell ref="B92:K92"/>
    <mergeCell ref="B95:K95"/>
    <mergeCell ref="B98:K98"/>
    <mergeCell ref="B101:K101"/>
    <mergeCell ref="B149:K149"/>
    <mergeCell ref="B109:K109"/>
    <mergeCell ref="B111:K111"/>
    <mergeCell ref="B123:K123"/>
    <mergeCell ref="B126:K126"/>
    <mergeCell ref="B129:K129"/>
    <mergeCell ref="B132:K132"/>
    <mergeCell ref="B135:K135"/>
    <mergeCell ref="B138:K138"/>
    <mergeCell ref="B141:K141"/>
    <mergeCell ref="B144:K144"/>
    <mergeCell ref="B146:K146"/>
    <mergeCell ref="B176:K176"/>
    <mergeCell ref="B179:K179"/>
    <mergeCell ref="B159:K159"/>
    <mergeCell ref="B161:K161"/>
    <mergeCell ref="B163:K163"/>
    <mergeCell ref="B166:K166"/>
    <mergeCell ref="B170:K170"/>
    <mergeCell ref="B174:K174"/>
  </mergeCells>
  <printOptions horizontalCentered="1"/>
  <pageMargins left="0.19685039370078741" right="0.19685039370078741" top="0.39370078740157483" bottom="0.39370078740157483" header="0.15748031496062992" footer="0.15748031496062992"/>
  <pageSetup paperSize="9" scale="73" fitToHeight="0" orientation="landscape" r:id="rId1"/>
  <rowBreaks count="5" manualBreakCount="5">
    <brk id="30" max="8" man="1"/>
    <brk id="62" max="8" man="1"/>
    <brk id="95" max="8" man="1"/>
    <brk id="128" max="8" man="1"/>
    <brk id="158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2:M197"/>
  <sheetViews>
    <sheetView view="pageBreakPreview" zoomScale="70" zoomScaleNormal="70" zoomScaleSheetLayoutView="70" workbookViewId="0">
      <pane ySplit="5" topLeftCell="A6" activePane="bottomLeft" state="frozen"/>
      <selection pane="bottomLeft" activeCell="J21" sqref="J21"/>
    </sheetView>
  </sheetViews>
  <sheetFormatPr defaultColWidth="8.85546875" defaultRowHeight="16.5" outlineLevelRow="1" x14ac:dyDescent="0.25"/>
  <cols>
    <col min="1" max="1" width="5.140625" style="12" customWidth="1"/>
    <col min="2" max="2" width="33.42578125" style="15" customWidth="1"/>
    <col min="3" max="3" width="14.5703125" style="12" customWidth="1"/>
    <col min="4" max="4" width="16.7109375" style="12" customWidth="1"/>
    <col min="5" max="5" width="15.28515625" style="12" bestFit="1" customWidth="1"/>
    <col min="6" max="6" width="16.28515625" style="12" bestFit="1" customWidth="1"/>
    <col min="7" max="7" width="20.42578125" style="12" bestFit="1" customWidth="1"/>
    <col min="8" max="8" width="21.28515625" style="12" bestFit="1" customWidth="1"/>
    <col min="9" max="9" width="18.5703125" style="12" bestFit="1" customWidth="1"/>
    <col min="10" max="11" width="18" style="12" bestFit="1" customWidth="1"/>
    <col min="12" max="12" width="76.42578125" style="11" customWidth="1"/>
    <col min="13" max="13" width="28.7109375" style="12" bestFit="1" customWidth="1"/>
    <col min="14" max="16384" width="8.85546875" style="12"/>
  </cols>
  <sheetData>
    <row r="2" spans="1:13" ht="16.5" customHeight="1" x14ac:dyDescent="0.25">
      <c r="A2" s="54" t="s">
        <v>470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4.75" customHeight="1" x14ac:dyDescent="0.25"/>
    <row r="4" spans="1:13" x14ac:dyDescent="0.25">
      <c r="A4" s="52" t="s">
        <v>0</v>
      </c>
      <c r="B4" s="52" t="s">
        <v>2</v>
      </c>
      <c r="C4" s="52" t="s">
        <v>3</v>
      </c>
      <c r="D4" s="52" t="s">
        <v>4</v>
      </c>
      <c r="E4" s="55" t="s">
        <v>480</v>
      </c>
      <c r="F4" s="56"/>
      <c r="G4" s="56"/>
      <c r="H4" s="56"/>
      <c r="I4" s="56"/>
      <c r="J4" s="57"/>
      <c r="K4" s="23"/>
      <c r="L4" s="52" t="s">
        <v>1</v>
      </c>
      <c r="M4" s="52"/>
    </row>
    <row r="5" spans="1:13" ht="99" x14ac:dyDescent="0.25">
      <c r="A5" s="52"/>
      <c r="B5" s="52"/>
      <c r="C5" s="52"/>
      <c r="D5" s="52"/>
      <c r="E5" s="21" t="s">
        <v>473</v>
      </c>
      <c r="F5" s="21" t="s">
        <v>474</v>
      </c>
      <c r="G5" s="22" t="s">
        <v>475</v>
      </c>
      <c r="H5" s="22" t="s">
        <v>476</v>
      </c>
      <c r="I5" s="21" t="s">
        <v>477</v>
      </c>
      <c r="J5" s="21" t="s">
        <v>478</v>
      </c>
      <c r="K5" s="21" t="s">
        <v>479</v>
      </c>
      <c r="L5" s="24" t="s">
        <v>5</v>
      </c>
      <c r="M5" s="24" t="s">
        <v>6</v>
      </c>
    </row>
    <row r="6" spans="1:13" x14ac:dyDescent="0.25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  <c r="I6" s="24">
        <v>9</v>
      </c>
      <c r="J6" s="24">
        <v>10</v>
      </c>
      <c r="K6" s="24">
        <v>11</v>
      </c>
      <c r="L6" s="24">
        <v>13</v>
      </c>
      <c r="M6" s="24">
        <v>14</v>
      </c>
    </row>
    <row r="7" spans="1:13" ht="16.5" customHeight="1" x14ac:dyDescent="0.25">
      <c r="A7" s="1"/>
      <c r="B7" s="53" t="s">
        <v>7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x14ac:dyDescent="0.25">
      <c r="A8" s="14">
        <v>1</v>
      </c>
      <c r="B8" s="16" t="s">
        <v>10</v>
      </c>
      <c r="C8" s="14">
        <v>2019</v>
      </c>
      <c r="D8" s="14" t="s">
        <v>11</v>
      </c>
      <c r="E8" s="42" t="s">
        <v>494</v>
      </c>
      <c r="F8" s="14">
        <v>1</v>
      </c>
      <c r="G8" s="27">
        <v>1558453807</v>
      </c>
      <c r="H8" s="29">
        <v>154621078.28999999</v>
      </c>
      <c r="I8" s="28"/>
      <c r="J8" s="34">
        <v>7633</v>
      </c>
      <c r="K8" s="34">
        <v>2335</v>
      </c>
      <c r="L8" s="13" t="s">
        <v>8</v>
      </c>
      <c r="M8" s="14" t="s">
        <v>9</v>
      </c>
    </row>
    <row r="9" spans="1:13" x14ac:dyDescent="0.25">
      <c r="A9" s="14">
        <f>A8+1</f>
        <v>2</v>
      </c>
      <c r="B9" s="16" t="s">
        <v>330</v>
      </c>
      <c r="C9" s="14">
        <v>2023</v>
      </c>
      <c r="D9" s="14" t="s">
        <v>357</v>
      </c>
      <c r="E9" s="43" t="s">
        <v>494</v>
      </c>
      <c r="F9" s="14">
        <v>1</v>
      </c>
      <c r="G9" s="27">
        <v>907232143</v>
      </c>
      <c r="H9" s="29">
        <v>101240209.38</v>
      </c>
      <c r="I9" s="28"/>
      <c r="J9" s="34">
        <v>4525</v>
      </c>
      <c r="K9" s="34">
        <v>879</v>
      </c>
      <c r="L9" s="13" t="s">
        <v>8</v>
      </c>
      <c r="M9" s="14" t="s">
        <v>9</v>
      </c>
    </row>
    <row r="10" spans="1:13" outlineLevel="1" x14ac:dyDescent="0.25">
      <c r="A10" s="14">
        <f t="shared" ref="A10:A38" si="0">A9+1</f>
        <v>3</v>
      </c>
      <c r="B10" s="16" t="s">
        <v>14</v>
      </c>
      <c r="C10" s="14">
        <v>2017</v>
      </c>
      <c r="D10" s="14" t="s">
        <v>15</v>
      </c>
      <c r="E10" s="43" t="s">
        <v>495</v>
      </c>
      <c r="F10" s="14">
        <v>1</v>
      </c>
      <c r="G10" s="35">
        <v>832351691</v>
      </c>
      <c r="H10" s="29">
        <v>144782543.97999999</v>
      </c>
      <c r="I10" s="29"/>
      <c r="J10" s="34">
        <v>9203</v>
      </c>
      <c r="K10" s="34">
        <v>2072</v>
      </c>
      <c r="L10" s="13" t="s">
        <v>12</v>
      </c>
      <c r="M10" s="14" t="s">
        <v>13</v>
      </c>
    </row>
    <row r="11" spans="1:13" ht="33" x14ac:dyDescent="0.25">
      <c r="A11" s="14">
        <f t="shared" si="0"/>
        <v>4</v>
      </c>
      <c r="B11" s="16" t="s">
        <v>331</v>
      </c>
      <c r="C11" s="14">
        <v>2023</v>
      </c>
      <c r="D11" s="14" t="s">
        <v>358</v>
      </c>
      <c r="E11" s="42" t="s">
        <v>496</v>
      </c>
      <c r="F11" s="14">
        <v>1</v>
      </c>
      <c r="G11" s="37">
        <v>397234592</v>
      </c>
      <c r="H11" s="29">
        <v>72782072.400000006</v>
      </c>
      <c r="I11" s="29"/>
      <c r="J11" s="34">
        <v>7668</v>
      </c>
      <c r="K11" s="34">
        <v>392</v>
      </c>
      <c r="L11" s="2" t="s">
        <v>16</v>
      </c>
      <c r="M11" s="14" t="s">
        <v>17</v>
      </c>
    </row>
    <row r="12" spans="1:13" ht="33" x14ac:dyDescent="0.25">
      <c r="A12" s="14">
        <f t="shared" si="0"/>
        <v>5</v>
      </c>
      <c r="B12" s="16" t="s">
        <v>331</v>
      </c>
      <c r="C12" s="14">
        <v>2024</v>
      </c>
      <c r="D12" s="14" t="s">
        <v>359</v>
      </c>
      <c r="E12" s="42" t="s">
        <v>496</v>
      </c>
      <c r="F12" s="14">
        <v>1</v>
      </c>
      <c r="G12" s="37">
        <v>397234592</v>
      </c>
      <c r="H12" s="29">
        <v>90162000.560000002</v>
      </c>
      <c r="I12" s="29"/>
      <c r="J12" s="34">
        <v>7287</v>
      </c>
      <c r="K12" s="34">
        <v>300</v>
      </c>
      <c r="L12" s="3" t="s">
        <v>395</v>
      </c>
      <c r="M12" s="14" t="s">
        <v>28</v>
      </c>
    </row>
    <row r="13" spans="1:13" ht="33" x14ac:dyDescent="0.25">
      <c r="A13" s="14">
        <f>A12+1</f>
        <v>6</v>
      </c>
      <c r="B13" s="16" t="s">
        <v>331</v>
      </c>
      <c r="C13" s="14">
        <v>2024</v>
      </c>
      <c r="D13" s="14" t="s">
        <v>21</v>
      </c>
      <c r="E13" s="44">
        <v>45565</v>
      </c>
      <c r="F13" s="14">
        <v>1</v>
      </c>
      <c r="G13" s="37">
        <v>404681906.80000001</v>
      </c>
      <c r="H13" s="29">
        <v>114920875.40000001</v>
      </c>
      <c r="I13" s="29"/>
      <c r="J13" s="34">
        <v>6174</v>
      </c>
      <c r="K13" s="34">
        <v>380</v>
      </c>
      <c r="L13" s="3" t="s">
        <v>18</v>
      </c>
      <c r="M13" s="14" t="s">
        <v>19</v>
      </c>
    </row>
    <row r="14" spans="1:13" ht="33" x14ac:dyDescent="0.25">
      <c r="A14" s="14">
        <f t="shared" si="0"/>
        <v>7</v>
      </c>
      <c r="B14" s="16" t="s">
        <v>331</v>
      </c>
      <c r="C14" s="14">
        <v>2024</v>
      </c>
      <c r="D14" s="14" t="s">
        <v>23</v>
      </c>
      <c r="E14" s="44">
        <v>45565</v>
      </c>
      <c r="F14" s="14">
        <v>1</v>
      </c>
      <c r="G14" s="37">
        <v>404681905.80000001</v>
      </c>
      <c r="H14" s="29">
        <v>65200148.68</v>
      </c>
      <c r="I14" s="29"/>
      <c r="J14" s="34">
        <v>9493</v>
      </c>
      <c r="K14" s="34">
        <v>493</v>
      </c>
      <c r="L14" s="3" t="s">
        <v>462</v>
      </c>
      <c r="M14" s="14" t="s">
        <v>397</v>
      </c>
    </row>
    <row r="15" spans="1:13" x14ac:dyDescent="0.25">
      <c r="A15" s="14">
        <f t="shared" si="0"/>
        <v>8</v>
      </c>
      <c r="B15" s="16" t="s">
        <v>331</v>
      </c>
      <c r="C15" s="14">
        <v>2024</v>
      </c>
      <c r="D15" s="14" t="s">
        <v>27</v>
      </c>
      <c r="E15" s="44">
        <v>45565</v>
      </c>
      <c r="F15" s="14">
        <v>1</v>
      </c>
      <c r="G15" s="37">
        <v>404681905.79000002</v>
      </c>
      <c r="H15" s="29">
        <v>111881974.81</v>
      </c>
      <c r="I15" s="29"/>
      <c r="J15" s="34">
        <v>8376</v>
      </c>
      <c r="K15" s="34">
        <v>523</v>
      </c>
      <c r="L15" s="3" t="s">
        <v>24</v>
      </c>
      <c r="M15" s="14" t="s">
        <v>25</v>
      </c>
    </row>
    <row r="16" spans="1:13" outlineLevel="1" x14ac:dyDescent="0.25">
      <c r="A16" s="14">
        <f t="shared" si="0"/>
        <v>9</v>
      </c>
      <c r="B16" s="16" t="s">
        <v>331</v>
      </c>
      <c r="C16" s="14">
        <v>2024</v>
      </c>
      <c r="D16" s="14" t="s">
        <v>31</v>
      </c>
      <c r="E16" s="44">
        <v>45565</v>
      </c>
      <c r="F16" s="14">
        <v>1</v>
      </c>
      <c r="G16" s="37">
        <v>404681905.79000002</v>
      </c>
      <c r="H16" s="29">
        <v>62344496.93</v>
      </c>
      <c r="I16" s="29"/>
      <c r="J16" s="34">
        <v>7581</v>
      </c>
      <c r="K16" s="34">
        <v>446</v>
      </c>
      <c r="L16" s="13" t="s">
        <v>29</v>
      </c>
      <c r="M16" s="14" t="s">
        <v>30</v>
      </c>
    </row>
    <row r="17" spans="1:13" outlineLevel="1" x14ac:dyDescent="0.25">
      <c r="A17" s="14">
        <f t="shared" si="0"/>
        <v>10</v>
      </c>
      <c r="B17" s="16" t="s">
        <v>331</v>
      </c>
      <c r="C17" s="14">
        <v>2024</v>
      </c>
      <c r="D17" s="4" t="s">
        <v>34</v>
      </c>
      <c r="E17" s="44">
        <v>45565</v>
      </c>
      <c r="F17" s="14">
        <v>1</v>
      </c>
      <c r="G17" s="37">
        <v>404681905.79000002</v>
      </c>
      <c r="H17" s="29">
        <v>71350546.219999999</v>
      </c>
      <c r="I17" s="29"/>
      <c r="J17" s="34">
        <v>4759</v>
      </c>
      <c r="K17" s="34">
        <v>157</v>
      </c>
      <c r="L17" s="3" t="s">
        <v>32</v>
      </c>
      <c r="M17" s="14" t="s">
        <v>33</v>
      </c>
    </row>
    <row r="18" spans="1:13" outlineLevel="1" x14ac:dyDescent="0.25">
      <c r="A18" s="14">
        <f t="shared" si="0"/>
        <v>11</v>
      </c>
      <c r="B18" s="16" t="s">
        <v>331</v>
      </c>
      <c r="C18" s="14">
        <v>2024</v>
      </c>
      <c r="D18" s="14" t="s">
        <v>360</v>
      </c>
      <c r="E18" s="44">
        <v>45565</v>
      </c>
      <c r="F18" s="14">
        <v>1</v>
      </c>
      <c r="G18" s="37">
        <v>404681905.79000002</v>
      </c>
      <c r="H18" s="29">
        <v>40716947.369999997</v>
      </c>
      <c r="I18" s="29"/>
      <c r="J18" s="34">
        <v>6068</v>
      </c>
      <c r="K18" s="34">
        <v>126</v>
      </c>
      <c r="L18" s="3" t="s">
        <v>35</v>
      </c>
      <c r="M18" s="14"/>
    </row>
    <row r="19" spans="1:13" outlineLevel="1" x14ac:dyDescent="0.25">
      <c r="A19" s="14">
        <f t="shared" si="0"/>
        <v>12</v>
      </c>
      <c r="B19" s="16" t="s">
        <v>331</v>
      </c>
      <c r="C19" s="14">
        <v>2024</v>
      </c>
      <c r="D19" s="5" t="s">
        <v>361</v>
      </c>
      <c r="E19" s="44">
        <v>45565</v>
      </c>
      <c r="F19" s="14">
        <v>1</v>
      </c>
      <c r="G19" s="37">
        <v>404681905.79000002</v>
      </c>
      <c r="H19" s="29">
        <v>67787243.769999996</v>
      </c>
      <c r="I19" s="29"/>
      <c r="J19" s="36">
        <v>4204</v>
      </c>
      <c r="K19" s="36">
        <v>108</v>
      </c>
      <c r="L19" s="13" t="s">
        <v>36</v>
      </c>
      <c r="M19" s="14" t="s">
        <v>37</v>
      </c>
    </row>
    <row r="20" spans="1:13" outlineLevel="1" x14ac:dyDescent="0.25">
      <c r="A20" s="14">
        <f t="shared" si="0"/>
        <v>13</v>
      </c>
      <c r="B20" s="16" t="s">
        <v>331</v>
      </c>
      <c r="C20" s="14">
        <v>2024</v>
      </c>
      <c r="D20" s="5" t="s">
        <v>41</v>
      </c>
      <c r="E20" s="44">
        <v>45565</v>
      </c>
      <c r="F20" s="14">
        <v>1</v>
      </c>
      <c r="G20" s="37">
        <v>404681905.79000002</v>
      </c>
      <c r="H20" s="29">
        <v>78384748.120000005</v>
      </c>
      <c r="I20" s="29"/>
      <c r="J20" s="36">
        <v>12957</v>
      </c>
      <c r="K20" s="36">
        <v>870</v>
      </c>
      <c r="L20" s="3" t="s">
        <v>38</v>
      </c>
      <c r="M20" s="14" t="s">
        <v>39</v>
      </c>
    </row>
    <row r="21" spans="1:13" ht="33" x14ac:dyDescent="0.25">
      <c r="A21" s="14">
        <f t="shared" si="0"/>
        <v>14</v>
      </c>
      <c r="B21" s="16" t="s">
        <v>331</v>
      </c>
      <c r="C21" s="14">
        <v>2023</v>
      </c>
      <c r="D21" s="14" t="s">
        <v>43</v>
      </c>
      <c r="E21" s="42" t="s">
        <v>496</v>
      </c>
      <c r="F21" s="14">
        <v>1</v>
      </c>
      <c r="G21" s="37">
        <v>397234592</v>
      </c>
      <c r="H21" s="29">
        <v>70366316.219999999</v>
      </c>
      <c r="I21" s="29"/>
      <c r="J21" s="34">
        <v>7643</v>
      </c>
      <c r="K21" s="34">
        <v>348</v>
      </c>
      <c r="L21" s="3" t="s">
        <v>471</v>
      </c>
      <c r="M21" s="5" t="s">
        <v>42</v>
      </c>
    </row>
    <row r="22" spans="1:13" outlineLevel="1" x14ac:dyDescent="0.25">
      <c r="A22" s="14">
        <f t="shared" si="0"/>
        <v>15</v>
      </c>
      <c r="B22" s="16" t="s">
        <v>331</v>
      </c>
      <c r="C22" s="14">
        <v>2024</v>
      </c>
      <c r="D22" s="14" t="s">
        <v>46</v>
      </c>
      <c r="E22" s="44">
        <v>45565</v>
      </c>
      <c r="F22" s="14">
        <v>1</v>
      </c>
      <c r="G22" s="37">
        <v>404681906.80000001</v>
      </c>
      <c r="H22" s="29">
        <v>99898645.670000002</v>
      </c>
      <c r="I22" s="29"/>
      <c r="J22" s="34">
        <v>8788</v>
      </c>
      <c r="K22" s="34">
        <v>370</v>
      </c>
      <c r="L22" s="3" t="s">
        <v>44</v>
      </c>
      <c r="M22" s="14" t="s">
        <v>45</v>
      </c>
    </row>
    <row r="23" spans="1:13" outlineLevel="1" x14ac:dyDescent="0.25">
      <c r="A23" s="14">
        <f t="shared" si="0"/>
        <v>16</v>
      </c>
      <c r="B23" s="16" t="s">
        <v>332</v>
      </c>
      <c r="C23" s="14">
        <v>2024</v>
      </c>
      <c r="D23" s="14" t="s">
        <v>334</v>
      </c>
      <c r="E23" s="44">
        <v>45565</v>
      </c>
      <c r="F23" s="14">
        <v>1</v>
      </c>
      <c r="G23" s="35">
        <v>286947752.92000002</v>
      </c>
      <c r="H23" s="29">
        <v>30303641.989999998</v>
      </c>
      <c r="I23" s="29"/>
      <c r="J23" s="34">
        <v>4226</v>
      </c>
      <c r="K23" s="34">
        <v>63</v>
      </c>
      <c r="L23" s="3" t="s">
        <v>398</v>
      </c>
      <c r="M23" s="14" t="s">
        <v>399</v>
      </c>
    </row>
    <row r="24" spans="1:13" outlineLevel="1" x14ac:dyDescent="0.25">
      <c r="A24" s="14">
        <f t="shared" si="0"/>
        <v>17</v>
      </c>
      <c r="B24" s="16" t="s">
        <v>331</v>
      </c>
      <c r="C24" s="14">
        <v>2024</v>
      </c>
      <c r="D24" s="14" t="s">
        <v>52</v>
      </c>
      <c r="E24" s="44">
        <v>45565</v>
      </c>
      <c r="F24" s="14">
        <v>1</v>
      </c>
      <c r="G24" s="35">
        <v>404681906.80000001</v>
      </c>
      <c r="H24" s="29">
        <v>66869939.280000001</v>
      </c>
      <c r="I24" s="29"/>
      <c r="J24" s="34">
        <v>13428</v>
      </c>
      <c r="K24" s="34">
        <v>616</v>
      </c>
      <c r="L24" s="13" t="s">
        <v>50</v>
      </c>
      <c r="M24" s="14" t="s">
        <v>51</v>
      </c>
    </row>
    <row r="25" spans="1:13" ht="33" outlineLevel="1" x14ac:dyDescent="0.25">
      <c r="A25" s="14">
        <f t="shared" si="0"/>
        <v>18</v>
      </c>
      <c r="B25" s="16" t="s">
        <v>331</v>
      </c>
      <c r="C25" s="14">
        <v>2024</v>
      </c>
      <c r="D25" s="14" t="s">
        <v>362</v>
      </c>
      <c r="E25" s="44">
        <v>45565</v>
      </c>
      <c r="F25" s="14">
        <v>1</v>
      </c>
      <c r="G25" s="35">
        <v>404681905.79000002</v>
      </c>
      <c r="H25" s="29">
        <v>67755541.530000001</v>
      </c>
      <c r="I25" s="29"/>
      <c r="J25" s="34">
        <v>4204</v>
      </c>
      <c r="K25" s="34">
        <v>108</v>
      </c>
      <c r="L25" s="2" t="s">
        <v>53</v>
      </c>
      <c r="M25" s="5" t="s">
        <v>54</v>
      </c>
    </row>
    <row r="26" spans="1:13" outlineLevel="1" x14ac:dyDescent="0.25">
      <c r="A26" s="14">
        <f t="shared" si="0"/>
        <v>19</v>
      </c>
      <c r="B26" s="16" t="s">
        <v>331</v>
      </c>
      <c r="C26" s="14">
        <v>2024</v>
      </c>
      <c r="D26" s="14" t="s">
        <v>363</v>
      </c>
      <c r="E26" s="44">
        <v>45565</v>
      </c>
      <c r="F26" s="14">
        <v>1</v>
      </c>
      <c r="G26" s="35">
        <v>404681905.79000002</v>
      </c>
      <c r="H26" s="29">
        <v>65560348.93</v>
      </c>
      <c r="I26" s="29"/>
      <c r="J26" s="34">
        <v>4759</v>
      </c>
      <c r="K26" s="34">
        <v>157</v>
      </c>
      <c r="L26" s="2" t="s">
        <v>55</v>
      </c>
      <c r="M26" s="14" t="s">
        <v>56</v>
      </c>
    </row>
    <row r="27" spans="1:13" outlineLevel="1" x14ac:dyDescent="0.25">
      <c r="A27" s="14">
        <f t="shared" si="0"/>
        <v>20</v>
      </c>
      <c r="B27" s="16" t="s">
        <v>331</v>
      </c>
      <c r="C27" s="14">
        <v>2024</v>
      </c>
      <c r="D27" s="5" t="s">
        <v>364</v>
      </c>
      <c r="E27" s="44">
        <v>45565</v>
      </c>
      <c r="F27" s="14">
        <v>1</v>
      </c>
      <c r="G27" s="35">
        <v>404681905.79000002</v>
      </c>
      <c r="H27" s="29">
        <v>59376830.859999999</v>
      </c>
      <c r="I27" s="29"/>
      <c r="J27" s="36">
        <v>10442</v>
      </c>
      <c r="K27" s="36">
        <v>565</v>
      </c>
      <c r="L27" s="13" t="s">
        <v>57</v>
      </c>
      <c r="M27" s="14" t="s">
        <v>58</v>
      </c>
    </row>
    <row r="28" spans="1:13" outlineLevel="1" x14ac:dyDescent="0.25">
      <c r="A28" s="14">
        <f t="shared" si="0"/>
        <v>21</v>
      </c>
      <c r="B28" s="16" t="s">
        <v>331</v>
      </c>
      <c r="C28" s="14">
        <v>2024</v>
      </c>
      <c r="D28" s="14" t="s">
        <v>61</v>
      </c>
      <c r="E28" s="44">
        <v>45565</v>
      </c>
      <c r="F28" s="14">
        <v>1</v>
      </c>
      <c r="G28" s="35">
        <v>404681905.79000002</v>
      </c>
      <c r="H28" s="29">
        <v>67893144.109999999</v>
      </c>
      <c r="I28" s="29"/>
      <c r="J28" s="34">
        <v>9981</v>
      </c>
      <c r="K28" s="34">
        <v>559</v>
      </c>
      <c r="L28" s="13" t="s">
        <v>59</v>
      </c>
      <c r="M28" s="14" t="s">
        <v>60</v>
      </c>
    </row>
    <row r="29" spans="1:13" x14ac:dyDescent="0.25">
      <c r="A29" s="14">
        <f t="shared" si="0"/>
        <v>22</v>
      </c>
      <c r="B29" s="16" t="s">
        <v>331</v>
      </c>
      <c r="C29" s="14">
        <v>2024</v>
      </c>
      <c r="D29" s="14" t="s">
        <v>365</v>
      </c>
      <c r="E29" s="44">
        <v>45565</v>
      </c>
      <c r="F29" s="14">
        <v>1</v>
      </c>
      <c r="G29" s="35">
        <v>404681905.79000002</v>
      </c>
      <c r="H29" s="29">
        <v>64668312.289999999</v>
      </c>
      <c r="I29" s="29"/>
      <c r="J29" s="34">
        <v>7763</v>
      </c>
      <c r="K29" s="34">
        <v>330</v>
      </c>
      <c r="L29" s="2" t="s">
        <v>62</v>
      </c>
      <c r="M29" s="14" t="s">
        <v>63</v>
      </c>
    </row>
    <row r="30" spans="1:13" x14ac:dyDescent="0.25">
      <c r="A30" s="14">
        <f t="shared" si="0"/>
        <v>23</v>
      </c>
      <c r="B30" s="16" t="s">
        <v>331</v>
      </c>
      <c r="C30" s="14">
        <v>2024</v>
      </c>
      <c r="D30" s="14" t="s">
        <v>243</v>
      </c>
      <c r="E30" s="44">
        <v>45565</v>
      </c>
      <c r="F30" s="14">
        <v>1</v>
      </c>
      <c r="G30" s="35">
        <v>404681905.79000002</v>
      </c>
      <c r="H30" s="29">
        <v>71609713.959999993</v>
      </c>
      <c r="I30" s="29"/>
      <c r="J30" s="34">
        <v>7596</v>
      </c>
      <c r="K30" s="34">
        <v>438</v>
      </c>
      <c r="L30" s="13" t="s">
        <v>65</v>
      </c>
      <c r="M30" s="14" t="s">
        <v>66</v>
      </c>
    </row>
    <row r="31" spans="1:13" ht="33" x14ac:dyDescent="0.25">
      <c r="A31" s="14">
        <f t="shared" si="0"/>
        <v>24</v>
      </c>
      <c r="B31" s="16" t="s">
        <v>331</v>
      </c>
      <c r="C31" s="14">
        <v>2024</v>
      </c>
      <c r="D31" s="14" t="s">
        <v>67</v>
      </c>
      <c r="E31" s="44">
        <v>45565</v>
      </c>
      <c r="F31" s="14">
        <v>1</v>
      </c>
      <c r="G31" s="35">
        <v>404681905.79000002</v>
      </c>
      <c r="H31" s="29">
        <v>41152088.450000003</v>
      </c>
      <c r="I31" s="29"/>
      <c r="J31" s="34">
        <v>3085</v>
      </c>
      <c r="K31" s="34">
        <v>42</v>
      </c>
      <c r="L31" s="7" t="s">
        <v>463</v>
      </c>
      <c r="M31" s="5" t="s">
        <v>396</v>
      </c>
    </row>
    <row r="32" spans="1:13" x14ac:dyDescent="0.25">
      <c r="A32" s="14">
        <f t="shared" si="0"/>
        <v>25</v>
      </c>
      <c r="B32" s="17" t="s">
        <v>40</v>
      </c>
      <c r="C32" s="14">
        <v>2018</v>
      </c>
      <c r="D32" s="14" t="s">
        <v>402</v>
      </c>
      <c r="E32" s="42" t="s">
        <v>497</v>
      </c>
      <c r="F32" s="14">
        <v>1</v>
      </c>
      <c r="G32" s="35">
        <v>216203824</v>
      </c>
      <c r="H32" s="29">
        <v>83533162.5</v>
      </c>
      <c r="I32" s="29"/>
      <c r="J32" s="34">
        <v>3366</v>
      </c>
      <c r="K32" s="34">
        <v>447</v>
      </c>
      <c r="L32" s="7" t="s">
        <v>401</v>
      </c>
      <c r="M32" s="5" t="s">
        <v>400</v>
      </c>
    </row>
    <row r="33" spans="1:13" x14ac:dyDescent="0.25">
      <c r="A33" s="14">
        <f t="shared" si="0"/>
        <v>26</v>
      </c>
      <c r="B33" s="17" t="s">
        <v>40</v>
      </c>
      <c r="C33" s="14">
        <v>2018</v>
      </c>
      <c r="D33" s="14" t="s">
        <v>68</v>
      </c>
      <c r="E33" s="42" t="s">
        <v>498</v>
      </c>
      <c r="F33" s="14">
        <v>1</v>
      </c>
      <c r="G33" s="35">
        <v>269523405</v>
      </c>
      <c r="H33" s="29">
        <v>64961840.079999998</v>
      </c>
      <c r="I33" s="29"/>
      <c r="J33" s="34">
        <v>5714</v>
      </c>
      <c r="K33" s="34">
        <v>755</v>
      </c>
      <c r="L33" s="13" t="s">
        <v>464</v>
      </c>
      <c r="M33" s="14" t="s">
        <v>306</v>
      </c>
    </row>
    <row r="34" spans="1:13" s="9" customFormat="1" ht="33" x14ac:dyDescent="0.25">
      <c r="A34" s="14">
        <f t="shared" si="0"/>
        <v>27</v>
      </c>
      <c r="B34" s="18" t="s">
        <v>332</v>
      </c>
      <c r="C34" s="14">
        <v>2024</v>
      </c>
      <c r="D34" s="6" t="s">
        <v>366</v>
      </c>
      <c r="E34" s="44">
        <v>45565</v>
      </c>
      <c r="F34" s="14">
        <v>1</v>
      </c>
      <c r="G34" s="35">
        <v>286947752.92000002</v>
      </c>
      <c r="H34" s="29">
        <v>48235423.140000001</v>
      </c>
      <c r="I34" s="29"/>
      <c r="J34" s="34">
        <v>8590</v>
      </c>
      <c r="K34" s="34">
        <v>269</v>
      </c>
      <c r="L34" s="13" t="s">
        <v>69</v>
      </c>
      <c r="M34" s="6" t="s">
        <v>70</v>
      </c>
    </row>
    <row r="35" spans="1:13" s="9" customFormat="1" x14ac:dyDescent="0.25">
      <c r="A35" s="14">
        <f t="shared" si="0"/>
        <v>28</v>
      </c>
      <c r="B35" s="18" t="s">
        <v>332</v>
      </c>
      <c r="C35" s="14">
        <v>2024</v>
      </c>
      <c r="D35" s="6" t="s">
        <v>48</v>
      </c>
      <c r="E35" s="42" t="s">
        <v>499</v>
      </c>
      <c r="F35" s="14">
        <v>1</v>
      </c>
      <c r="G35" s="35">
        <v>286947752.92000002</v>
      </c>
      <c r="H35" s="29">
        <v>32889435.120000001</v>
      </c>
      <c r="I35" s="29"/>
      <c r="J35" s="34">
        <v>5408</v>
      </c>
      <c r="K35" s="34">
        <v>133</v>
      </c>
      <c r="L35" s="13" t="s">
        <v>465</v>
      </c>
      <c r="M35" s="6" t="s">
        <v>466</v>
      </c>
    </row>
    <row r="36" spans="1:13" s="9" customFormat="1" ht="33" x14ac:dyDescent="0.25">
      <c r="A36" s="14">
        <f t="shared" si="0"/>
        <v>29</v>
      </c>
      <c r="B36" s="17" t="s">
        <v>40</v>
      </c>
      <c r="C36" s="14">
        <v>2018</v>
      </c>
      <c r="D36" s="6" t="s">
        <v>367</v>
      </c>
      <c r="E36" s="42" t="s">
        <v>500</v>
      </c>
      <c r="F36" s="14">
        <v>1</v>
      </c>
      <c r="G36" s="35">
        <v>235832979</v>
      </c>
      <c r="H36" s="29">
        <v>39228664.560000002</v>
      </c>
      <c r="I36" s="29"/>
      <c r="J36" s="34">
        <v>4520</v>
      </c>
      <c r="K36" s="34">
        <v>604</v>
      </c>
      <c r="L36" s="13" t="s">
        <v>281</v>
      </c>
      <c r="M36" s="6" t="s">
        <v>280</v>
      </c>
    </row>
    <row r="37" spans="1:13" x14ac:dyDescent="0.25">
      <c r="A37" s="14">
        <f t="shared" si="0"/>
        <v>30</v>
      </c>
      <c r="B37" s="18" t="s">
        <v>332</v>
      </c>
      <c r="C37" s="14">
        <v>2024</v>
      </c>
      <c r="D37" s="6" t="s">
        <v>368</v>
      </c>
      <c r="E37" s="44">
        <v>45565</v>
      </c>
      <c r="F37" s="14">
        <v>1</v>
      </c>
      <c r="G37" s="35">
        <v>286947752.92000002</v>
      </c>
      <c r="H37" s="29">
        <v>55804802.359999999</v>
      </c>
      <c r="I37" s="29"/>
      <c r="J37" s="34">
        <v>10088</v>
      </c>
      <c r="K37" s="34">
        <v>373</v>
      </c>
      <c r="L37" s="13" t="s">
        <v>282</v>
      </c>
      <c r="M37" s="6" t="s">
        <v>446</v>
      </c>
    </row>
    <row r="38" spans="1:13" x14ac:dyDescent="0.25">
      <c r="A38" s="14">
        <f t="shared" si="0"/>
        <v>31</v>
      </c>
      <c r="B38" s="17" t="s">
        <v>40</v>
      </c>
      <c r="C38" s="14">
        <v>2020</v>
      </c>
      <c r="D38" s="14" t="s">
        <v>72</v>
      </c>
      <c r="E38" s="43" t="s">
        <v>501</v>
      </c>
      <c r="F38" s="14">
        <v>1</v>
      </c>
      <c r="G38" s="35">
        <v>315495000</v>
      </c>
      <c r="H38" s="29">
        <v>72178112.840000004</v>
      </c>
      <c r="I38" s="29"/>
      <c r="J38" s="34">
        <v>3186</v>
      </c>
      <c r="K38" s="34">
        <v>395</v>
      </c>
      <c r="L38" s="13" t="s">
        <v>71</v>
      </c>
      <c r="M38" s="5"/>
    </row>
    <row r="39" spans="1:13" x14ac:dyDescent="0.25">
      <c r="A39" s="10"/>
      <c r="B39" s="53" t="s">
        <v>73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5">
      <c r="A40" s="14">
        <f>+A38+1</f>
        <v>32</v>
      </c>
      <c r="B40" s="16" t="s">
        <v>76</v>
      </c>
      <c r="C40" s="14">
        <v>2008</v>
      </c>
      <c r="D40" s="14" t="s">
        <v>77</v>
      </c>
      <c r="E40" s="45" t="s">
        <v>502</v>
      </c>
      <c r="F40" s="14">
        <v>1</v>
      </c>
      <c r="G40" s="35">
        <v>18661994.93</v>
      </c>
      <c r="H40" s="29">
        <v>50102948.509999998</v>
      </c>
      <c r="I40" s="14"/>
      <c r="J40" s="34">
        <v>1988</v>
      </c>
      <c r="K40" s="34">
        <v>222</v>
      </c>
      <c r="L40" s="13" t="s">
        <v>74</v>
      </c>
      <c r="M40" s="14" t="s">
        <v>75</v>
      </c>
    </row>
    <row r="41" spans="1:13" ht="16.5" customHeight="1" x14ac:dyDescent="0.25">
      <c r="A41" s="10"/>
      <c r="B41" s="53" t="s">
        <v>79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5">
      <c r="A42" s="14">
        <f>+A40+1</f>
        <v>33</v>
      </c>
      <c r="B42" s="16" t="s">
        <v>26</v>
      </c>
      <c r="C42" s="14">
        <v>2016</v>
      </c>
      <c r="D42" s="14" t="s">
        <v>369</v>
      </c>
      <c r="E42" s="42" t="s">
        <v>503</v>
      </c>
      <c r="F42" s="14">
        <v>1</v>
      </c>
      <c r="G42" s="35">
        <v>293849402</v>
      </c>
      <c r="H42" s="29">
        <v>39617792.020000003</v>
      </c>
      <c r="I42" s="26"/>
      <c r="J42" s="34">
        <v>3764</v>
      </c>
      <c r="K42" s="34">
        <v>511</v>
      </c>
      <c r="L42" s="13" t="s">
        <v>467</v>
      </c>
      <c r="M42" s="14" t="s">
        <v>333</v>
      </c>
    </row>
    <row r="43" spans="1:13" ht="16.5" customHeight="1" x14ac:dyDescent="0.25">
      <c r="A43" s="10"/>
      <c r="B43" s="53" t="s">
        <v>468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5">
      <c r="A44" s="14">
        <f>+A42+1</f>
        <v>34</v>
      </c>
      <c r="B44" s="16" t="s">
        <v>64</v>
      </c>
      <c r="C44" s="14">
        <v>2016</v>
      </c>
      <c r="D44" s="14" t="s">
        <v>390</v>
      </c>
      <c r="E44" s="42" t="s">
        <v>483</v>
      </c>
      <c r="F44" s="14">
        <v>1</v>
      </c>
      <c r="G44" s="35">
        <v>99089487</v>
      </c>
      <c r="H44" s="29">
        <v>52696311.32</v>
      </c>
      <c r="I44" s="26"/>
      <c r="J44" s="34">
        <v>10531</v>
      </c>
      <c r="K44" s="34">
        <v>1013</v>
      </c>
      <c r="L44" s="13" t="s">
        <v>469</v>
      </c>
      <c r="M44" s="14" t="s">
        <v>370</v>
      </c>
    </row>
    <row r="45" spans="1:13" ht="16.5" customHeight="1" x14ac:dyDescent="0.25">
      <c r="A45" s="10"/>
      <c r="B45" s="53" t="s">
        <v>80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5">
      <c r="A46" s="14">
        <f>A44+1</f>
        <v>35</v>
      </c>
      <c r="B46" s="16" t="s">
        <v>331</v>
      </c>
      <c r="C46" s="14">
        <v>2024</v>
      </c>
      <c r="D46" s="14" t="s">
        <v>389</v>
      </c>
      <c r="E46" s="14" t="s">
        <v>513</v>
      </c>
      <c r="F46" s="14">
        <v>1</v>
      </c>
      <c r="G46" s="29">
        <v>404136882.44999999</v>
      </c>
      <c r="H46" s="29">
        <v>33678073.549999997</v>
      </c>
      <c r="I46" s="26"/>
      <c r="J46" s="34">
        <v>19429</v>
      </c>
      <c r="K46" s="34">
        <v>23102</v>
      </c>
      <c r="L46" s="13" t="s">
        <v>81</v>
      </c>
      <c r="M46" s="14" t="s">
        <v>82</v>
      </c>
    </row>
    <row r="47" spans="1:13" x14ac:dyDescent="0.25">
      <c r="A47" s="14">
        <f t="shared" ref="A47:A51" si="1">+A46+1</f>
        <v>36</v>
      </c>
      <c r="B47" s="16" t="s">
        <v>381</v>
      </c>
      <c r="C47" s="14">
        <v>2018</v>
      </c>
      <c r="D47" s="14" t="s">
        <v>388</v>
      </c>
      <c r="E47" s="14" t="s">
        <v>513</v>
      </c>
      <c r="F47" s="14">
        <v>1</v>
      </c>
      <c r="G47" s="29">
        <v>269523405</v>
      </c>
      <c r="H47" s="29">
        <v>140586553.22999999</v>
      </c>
      <c r="I47" s="26"/>
      <c r="J47" s="34">
        <v>303746</v>
      </c>
      <c r="K47" s="34">
        <v>304752</v>
      </c>
      <c r="L47" s="13" t="s">
        <v>276</v>
      </c>
      <c r="M47" s="14" t="s">
        <v>274</v>
      </c>
    </row>
    <row r="48" spans="1:13" s="9" customFormat="1" x14ac:dyDescent="0.25">
      <c r="A48" s="14">
        <f t="shared" si="1"/>
        <v>37</v>
      </c>
      <c r="B48" s="17" t="s">
        <v>381</v>
      </c>
      <c r="C48" s="14">
        <v>2021</v>
      </c>
      <c r="D48" s="14" t="s">
        <v>387</v>
      </c>
      <c r="E48" s="14" t="s">
        <v>513</v>
      </c>
      <c r="F48" s="14">
        <v>1</v>
      </c>
      <c r="G48" s="29">
        <v>288809068.50999999</v>
      </c>
      <c r="H48" s="29">
        <v>151143412.59</v>
      </c>
      <c r="I48" s="26"/>
      <c r="J48" s="34">
        <v>131404</v>
      </c>
      <c r="K48" s="34">
        <v>134109</v>
      </c>
      <c r="L48" s="8" t="s">
        <v>382</v>
      </c>
      <c r="M48" s="14" t="s">
        <v>383</v>
      </c>
    </row>
    <row r="49" spans="1:13" x14ac:dyDescent="0.25">
      <c r="A49" s="14">
        <f t="shared" si="1"/>
        <v>38</v>
      </c>
      <c r="B49" s="16" t="s">
        <v>384</v>
      </c>
      <c r="C49" s="14">
        <v>2000</v>
      </c>
      <c r="D49" s="14" t="s">
        <v>84</v>
      </c>
      <c r="E49" s="14" t="s">
        <v>514</v>
      </c>
      <c r="F49" s="14">
        <v>1</v>
      </c>
      <c r="G49" s="29">
        <v>37748376</v>
      </c>
      <c r="H49" s="29">
        <v>23938761.780000001</v>
      </c>
      <c r="I49" s="26"/>
      <c r="J49" s="34">
        <v>691091</v>
      </c>
      <c r="K49" s="34">
        <v>691942</v>
      </c>
      <c r="L49" s="13" t="s">
        <v>273</v>
      </c>
      <c r="M49" s="14" t="s">
        <v>275</v>
      </c>
    </row>
    <row r="50" spans="1:13" x14ac:dyDescent="0.25">
      <c r="A50" s="14">
        <f t="shared" si="1"/>
        <v>39</v>
      </c>
      <c r="B50" s="16" t="s">
        <v>385</v>
      </c>
      <c r="C50" s="14">
        <v>2018</v>
      </c>
      <c r="D50" s="14" t="s">
        <v>87</v>
      </c>
      <c r="E50" s="14" t="s">
        <v>515</v>
      </c>
      <c r="F50" s="14">
        <v>1</v>
      </c>
      <c r="G50" s="29">
        <v>99089487</v>
      </c>
      <c r="H50" s="29">
        <v>54497633.810000002</v>
      </c>
      <c r="I50" s="26"/>
      <c r="J50" s="34">
        <v>225377</v>
      </c>
      <c r="K50" s="34">
        <v>228906</v>
      </c>
      <c r="L50" s="13" t="s">
        <v>85</v>
      </c>
      <c r="M50" s="14" t="s">
        <v>86</v>
      </c>
    </row>
    <row r="51" spans="1:13" x14ac:dyDescent="0.25">
      <c r="A51" s="14">
        <f t="shared" si="1"/>
        <v>40</v>
      </c>
      <c r="B51" s="16" t="s">
        <v>331</v>
      </c>
      <c r="C51" s="14">
        <v>2024</v>
      </c>
      <c r="D51" s="14" t="s">
        <v>386</v>
      </c>
      <c r="E51" s="14" t="s">
        <v>513</v>
      </c>
      <c r="F51" s="14">
        <v>1</v>
      </c>
      <c r="G51" s="29">
        <v>404136882.44999999</v>
      </c>
      <c r="H51" s="29">
        <v>33678073.549999997</v>
      </c>
      <c r="I51" s="26"/>
      <c r="J51" s="34">
        <v>24165</v>
      </c>
      <c r="K51" s="34">
        <v>25934</v>
      </c>
      <c r="L51" s="13" t="s">
        <v>88</v>
      </c>
      <c r="M51" s="14" t="s">
        <v>89</v>
      </c>
    </row>
    <row r="52" spans="1:13" x14ac:dyDescent="0.25">
      <c r="A52" s="10"/>
      <c r="B52" s="53" t="s">
        <v>90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5">
      <c r="A53" s="14">
        <f>A51+1</f>
        <v>41</v>
      </c>
      <c r="B53" s="16" t="s">
        <v>331</v>
      </c>
      <c r="C53" s="14">
        <v>2024</v>
      </c>
      <c r="D53" s="14" t="s">
        <v>342</v>
      </c>
      <c r="E53" s="25">
        <v>45536</v>
      </c>
      <c r="F53" s="14">
        <v>1</v>
      </c>
      <c r="G53" s="29">
        <v>396898214</v>
      </c>
      <c r="H53" s="32">
        <v>33074851.149999999</v>
      </c>
      <c r="I53" s="29">
        <v>2276785.7200000002</v>
      </c>
      <c r="J53" s="34">
        <v>12565</v>
      </c>
      <c r="K53" s="34">
        <v>33997</v>
      </c>
      <c r="L53" s="13" t="s">
        <v>91</v>
      </c>
      <c r="M53" s="14" t="s">
        <v>343</v>
      </c>
    </row>
    <row r="54" spans="1:13" x14ac:dyDescent="0.25">
      <c r="A54" s="14">
        <f t="shared" ref="A54:A62" si="2">+A53+1</f>
        <v>42</v>
      </c>
      <c r="B54" s="16" t="s">
        <v>26</v>
      </c>
      <c r="C54" s="14">
        <v>2017</v>
      </c>
      <c r="D54" s="14" t="s">
        <v>344</v>
      </c>
      <c r="E54" s="25">
        <v>42979</v>
      </c>
      <c r="F54" s="14">
        <v>1</v>
      </c>
      <c r="G54" s="29">
        <v>293849402</v>
      </c>
      <c r="H54" s="32">
        <v>149531372.27000001</v>
      </c>
      <c r="I54" s="29">
        <v>4091513.66</v>
      </c>
      <c r="J54" s="34">
        <v>11898</v>
      </c>
      <c r="K54" s="34">
        <v>359793</v>
      </c>
      <c r="L54" s="13" t="s">
        <v>92</v>
      </c>
      <c r="M54" s="14" t="s">
        <v>93</v>
      </c>
    </row>
    <row r="55" spans="1:13" x14ac:dyDescent="0.25">
      <c r="A55" s="14">
        <f t="shared" si="2"/>
        <v>43</v>
      </c>
      <c r="B55" s="16" t="s">
        <v>26</v>
      </c>
      <c r="C55" s="14">
        <v>2017</v>
      </c>
      <c r="D55" s="14" t="s">
        <v>378</v>
      </c>
      <c r="E55" s="25">
        <v>42795</v>
      </c>
      <c r="F55" s="14">
        <v>1</v>
      </c>
      <c r="G55" s="29">
        <v>185910752</v>
      </c>
      <c r="H55" s="32">
        <v>95056534.950000003</v>
      </c>
      <c r="I55" s="29">
        <v>54515939.920000002</v>
      </c>
      <c r="J55" s="34">
        <v>13956</v>
      </c>
      <c r="K55" s="34">
        <v>493390</v>
      </c>
      <c r="L55" s="13" t="s">
        <v>379</v>
      </c>
      <c r="M55" s="14" t="s">
        <v>380</v>
      </c>
    </row>
    <row r="56" spans="1:13" x14ac:dyDescent="0.25">
      <c r="A56" s="14">
        <f t="shared" si="2"/>
        <v>44</v>
      </c>
      <c r="B56" s="16" t="s">
        <v>47</v>
      </c>
      <c r="C56" s="5">
        <v>2015</v>
      </c>
      <c r="D56" s="5" t="s">
        <v>345</v>
      </c>
      <c r="E56" s="30">
        <v>45566</v>
      </c>
      <c r="F56" s="14">
        <v>1</v>
      </c>
      <c r="G56" s="31">
        <v>169867692</v>
      </c>
      <c r="H56" s="38">
        <v>89315770.88000001</v>
      </c>
      <c r="I56" s="31">
        <f>12974742.65+1016914.15</f>
        <v>13991656.800000001</v>
      </c>
      <c r="J56" s="36">
        <v>10967</v>
      </c>
      <c r="K56" s="36">
        <v>380470</v>
      </c>
      <c r="L56" s="13" t="s">
        <v>338</v>
      </c>
      <c r="M56" s="14" t="s">
        <v>340</v>
      </c>
    </row>
    <row r="57" spans="1:13" x14ac:dyDescent="0.25">
      <c r="A57" s="14">
        <f t="shared" si="2"/>
        <v>45</v>
      </c>
      <c r="B57" s="16" t="s">
        <v>64</v>
      </c>
      <c r="C57" s="14">
        <v>2017</v>
      </c>
      <c r="D57" s="4" t="s">
        <v>98</v>
      </c>
      <c r="E57" s="4" t="s">
        <v>505</v>
      </c>
      <c r="F57" s="14">
        <v>1</v>
      </c>
      <c r="G57" s="29">
        <v>135537641</v>
      </c>
      <c r="H57" s="32">
        <v>68925633.420000002</v>
      </c>
      <c r="I57" s="29">
        <v>5953453.5099999998</v>
      </c>
      <c r="J57" s="34">
        <v>9699</v>
      </c>
      <c r="K57" s="34">
        <v>399031</v>
      </c>
      <c r="L57" s="13" t="s">
        <v>304</v>
      </c>
      <c r="M57" s="14" t="s">
        <v>306</v>
      </c>
    </row>
    <row r="58" spans="1:13" x14ac:dyDescent="0.25">
      <c r="A58" s="14">
        <f t="shared" si="2"/>
        <v>46</v>
      </c>
      <c r="B58" s="16" t="s">
        <v>64</v>
      </c>
      <c r="C58" s="14">
        <v>2015</v>
      </c>
      <c r="D58" s="14" t="s">
        <v>97</v>
      </c>
      <c r="E58" s="25">
        <v>42856</v>
      </c>
      <c r="F58" s="14">
        <v>1</v>
      </c>
      <c r="G58" s="29">
        <v>72665624</v>
      </c>
      <c r="H58" s="32">
        <v>38309489.93</v>
      </c>
      <c r="I58" s="29">
        <v>6460656.6200000001</v>
      </c>
      <c r="J58" s="34">
        <v>11430</v>
      </c>
      <c r="K58" s="34">
        <v>323967</v>
      </c>
      <c r="L58" s="13" t="s">
        <v>95</v>
      </c>
      <c r="M58" s="14" t="s">
        <v>96</v>
      </c>
    </row>
    <row r="59" spans="1:13" x14ac:dyDescent="0.25">
      <c r="A59" s="14">
        <f t="shared" si="2"/>
        <v>47</v>
      </c>
      <c r="B59" s="16" t="s">
        <v>78</v>
      </c>
      <c r="C59" s="14">
        <v>2018</v>
      </c>
      <c r="D59" s="4" t="s">
        <v>94</v>
      </c>
      <c r="E59" s="4" t="s">
        <v>506</v>
      </c>
      <c r="F59" s="14">
        <v>1</v>
      </c>
      <c r="G59" s="29">
        <v>73798075</v>
      </c>
      <c r="H59" s="32">
        <v>37230222.230000004</v>
      </c>
      <c r="I59" s="29">
        <v>5296500</v>
      </c>
      <c r="J59" s="34">
        <v>12692</v>
      </c>
      <c r="K59" s="34">
        <v>305727</v>
      </c>
      <c r="L59" s="13" t="s">
        <v>339</v>
      </c>
      <c r="M59" s="14" t="s">
        <v>341</v>
      </c>
    </row>
    <row r="60" spans="1:13" x14ac:dyDescent="0.25">
      <c r="A60" s="14">
        <f t="shared" si="2"/>
        <v>48</v>
      </c>
      <c r="B60" s="16" t="s">
        <v>26</v>
      </c>
      <c r="C60" s="14">
        <v>2017</v>
      </c>
      <c r="D60" s="14" t="s">
        <v>393</v>
      </c>
      <c r="E60" s="25">
        <v>45597</v>
      </c>
      <c r="F60" s="14">
        <v>1</v>
      </c>
      <c r="G60" s="29">
        <v>293849402</v>
      </c>
      <c r="H60" s="32">
        <v>149531372.27000001</v>
      </c>
      <c r="I60" s="29">
        <v>53898186</v>
      </c>
      <c r="J60" s="34">
        <v>14991</v>
      </c>
      <c r="K60" s="34">
        <v>336992</v>
      </c>
      <c r="L60" s="13" t="s">
        <v>391</v>
      </c>
      <c r="M60" s="14" t="s">
        <v>392</v>
      </c>
    </row>
    <row r="61" spans="1:13" x14ac:dyDescent="0.25">
      <c r="A61" s="14">
        <f t="shared" si="2"/>
        <v>49</v>
      </c>
      <c r="B61" s="16" t="s">
        <v>83</v>
      </c>
      <c r="C61" s="14">
        <v>2015</v>
      </c>
      <c r="D61" s="14" t="s">
        <v>244</v>
      </c>
      <c r="E61" s="25">
        <v>42309</v>
      </c>
      <c r="F61" s="14">
        <v>1</v>
      </c>
      <c r="G61" s="29">
        <v>45449045</v>
      </c>
      <c r="H61" s="32">
        <v>23210065.049999997</v>
      </c>
      <c r="I61" s="29">
        <v>9686860.1199999992</v>
      </c>
      <c r="J61" s="34">
        <v>10503</v>
      </c>
      <c r="K61" s="34">
        <v>332077</v>
      </c>
      <c r="L61" s="13" t="s">
        <v>314</v>
      </c>
      <c r="M61" s="14" t="s">
        <v>315</v>
      </c>
    </row>
    <row r="62" spans="1:13" x14ac:dyDescent="0.25">
      <c r="A62" s="14">
        <f t="shared" si="2"/>
        <v>50</v>
      </c>
      <c r="B62" s="16" t="s">
        <v>102</v>
      </c>
      <c r="C62" s="14">
        <v>2025</v>
      </c>
      <c r="D62" s="4" t="s">
        <v>447</v>
      </c>
      <c r="E62" s="42" t="s">
        <v>504</v>
      </c>
      <c r="F62" s="14">
        <v>1</v>
      </c>
      <c r="G62" s="29">
        <v>512321429</v>
      </c>
      <c r="H62" s="29">
        <v>86298795.519999996</v>
      </c>
      <c r="I62" s="29"/>
      <c r="J62" s="34">
        <v>15388</v>
      </c>
      <c r="K62" s="34">
        <v>1419</v>
      </c>
      <c r="L62" s="19" t="s">
        <v>350</v>
      </c>
      <c r="M62" s="20" t="s">
        <v>351</v>
      </c>
    </row>
    <row r="63" spans="1:13" ht="16.5" customHeight="1" x14ac:dyDescent="0.25">
      <c r="A63" s="14"/>
      <c r="B63" s="52" t="s">
        <v>99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</row>
    <row r="64" spans="1:13" x14ac:dyDescent="0.25">
      <c r="A64" s="14">
        <f>A62+1</f>
        <v>51</v>
      </c>
      <c r="B64" s="16" t="s">
        <v>331</v>
      </c>
      <c r="C64" s="14">
        <v>2024</v>
      </c>
      <c r="D64" s="14" t="s">
        <v>346</v>
      </c>
      <c r="E64" s="25">
        <v>45536</v>
      </c>
      <c r="F64" s="14">
        <v>1</v>
      </c>
      <c r="G64" s="29">
        <v>396898214</v>
      </c>
      <c r="H64" s="29">
        <v>33074851.149999999</v>
      </c>
      <c r="I64" s="14"/>
      <c r="J64" s="34">
        <v>12933</v>
      </c>
      <c r="K64" s="34">
        <v>31622</v>
      </c>
      <c r="L64" s="13" t="s">
        <v>100</v>
      </c>
      <c r="M64" s="14" t="s">
        <v>101</v>
      </c>
    </row>
    <row r="65" spans="1:13" x14ac:dyDescent="0.25">
      <c r="A65" s="14"/>
      <c r="B65" s="52" t="s">
        <v>103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</row>
    <row r="66" spans="1:13" x14ac:dyDescent="0.25">
      <c r="A66" s="14">
        <f>+A64+1</f>
        <v>52</v>
      </c>
      <c r="B66" s="16" t="s">
        <v>26</v>
      </c>
      <c r="C66" s="14">
        <v>2013</v>
      </c>
      <c r="D66" s="14" t="s">
        <v>347</v>
      </c>
      <c r="E66" s="14" t="s">
        <v>507</v>
      </c>
      <c r="F66" s="14">
        <v>1</v>
      </c>
      <c r="G66" s="29">
        <v>178087401</v>
      </c>
      <c r="H66" s="29">
        <v>105813597.53</v>
      </c>
      <c r="I66" s="29">
        <v>31935813.07</v>
      </c>
      <c r="J66" s="34">
        <v>14701</v>
      </c>
      <c r="K66" s="34">
        <v>481006</v>
      </c>
      <c r="L66" s="13" t="s">
        <v>348</v>
      </c>
      <c r="M66" s="14" t="s">
        <v>349</v>
      </c>
    </row>
    <row r="67" spans="1:13" ht="16.5" customHeight="1" x14ac:dyDescent="0.25">
      <c r="A67" s="10"/>
      <c r="B67" s="53" t="s">
        <v>104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  <row r="68" spans="1:13" x14ac:dyDescent="0.25">
      <c r="A68" s="14">
        <f>A66+1</f>
        <v>53</v>
      </c>
      <c r="B68" s="16" t="s">
        <v>331</v>
      </c>
      <c r="C68" s="14">
        <v>2024</v>
      </c>
      <c r="D68" s="14" t="s">
        <v>336</v>
      </c>
      <c r="E68" s="25">
        <v>45565</v>
      </c>
      <c r="F68" s="14">
        <v>1</v>
      </c>
      <c r="G68" s="35">
        <v>404681906.80000001</v>
      </c>
      <c r="H68" s="29">
        <v>70692283.019999996</v>
      </c>
      <c r="I68" s="29"/>
      <c r="J68" s="34">
        <v>8415</v>
      </c>
      <c r="K68" s="34">
        <v>436</v>
      </c>
      <c r="L68" s="13" t="s">
        <v>105</v>
      </c>
      <c r="M68" s="14" t="s">
        <v>106</v>
      </c>
    </row>
    <row r="69" spans="1:13" x14ac:dyDescent="0.25">
      <c r="A69" s="14">
        <f>+A68+1</f>
        <v>54</v>
      </c>
      <c r="B69" s="16" t="s">
        <v>335</v>
      </c>
      <c r="C69" s="14">
        <v>2022</v>
      </c>
      <c r="D69" s="14" t="s">
        <v>337</v>
      </c>
      <c r="E69" s="42" t="s">
        <v>482</v>
      </c>
      <c r="F69" s="14">
        <v>1</v>
      </c>
      <c r="G69" s="35">
        <v>365247391</v>
      </c>
      <c r="H69" s="29">
        <v>92156675.950000003</v>
      </c>
      <c r="I69" s="29"/>
      <c r="J69" s="34">
        <v>16000</v>
      </c>
      <c r="K69" s="34">
        <v>2125</v>
      </c>
      <c r="L69" s="13" t="s">
        <v>107</v>
      </c>
      <c r="M69" s="14" t="s">
        <v>108</v>
      </c>
    </row>
    <row r="70" spans="1:13" x14ac:dyDescent="0.25">
      <c r="A70" s="10"/>
      <c r="B70" s="53" t="s">
        <v>110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</row>
    <row r="71" spans="1:13" ht="33" x14ac:dyDescent="0.25">
      <c r="A71" s="14">
        <f>+A69+1</f>
        <v>55</v>
      </c>
      <c r="B71" s="16" t="s">
        <v>283</v>
      </c>
      <c r="C71" s="14">
        <v>2017</v>
      </c>
      <c r="D71" s="14" t="s">
        <v>113</v>
      </c>
      <c r="E71" s="25">
        <v>36702</v>
      </c>
      <c r="F71" s="14"/>
      <c r="G71" s="29">
        <f>832351691</f>
        <v>832351691</v>
      </c>
      <c r="H71" s="29">
        <v>116050494</v>
      </c>
      <c r="I71" s="29"/>
      <c r="J71" s="34">
        <v>11555</v>
      </c>
      <c r="K71" s="34">
        <v>401225</v>
      </c>
      <c r="L71" s="13" t="s">
        <v>111</v>
      </c>
      <c r="M71" s="14" t="s">
        <v>112</v>
      </c>
    </row>
    <row r="72" spans="1:13" x14ac:dyDescent="0.25">
      <c r="A72" s="14">
        <f>+A71+1</f>
        <v>56</v>
      </c>
      <c r="B72" s="16" t="s">
        <v>22</v>
      </c>
      <c r="C72" s="14">
        <v>2020</v>
      </c>
      <c r="D72" s="14" t="s">
        <v>284</v>
      </c>
      <c r="E72" s="25">
        <v>36550</v>
      </c>
      <c r="F72" s="14"/>
      <c r="G72" s="29">
        <v>346113044</v>
      </c>
      <c r="H72" s="29">
        <v>119071835</v>
      </c>
      <c r="I72" s="29"/>
      <c r="J72" s="34">
        <v>12703</v>
      </c>
      <c r="K72" s="34">
        <v>185123</v>
      </c>
      <c r="L72" s="13" t="s">
        <v>114</v>
      </c>
      <c r="M72" s="14" t="s">
        <v>404</v>
      </c>
    </row>
    <row r="73" spans="1:13" x14ac:dyDescent="0.25">
      <c r="A73" s="14">
        <f t="shared" ref="A73:A82" si="3">+A72+1</f>
        <v>57</v>
      </c>
      <c r="B73" s="16" t="s">
        <v>26</v>
      </c>
      <c r="C73" s="14">
        <v>2015</v>
      </c>
      <c r="D73" s="14" t="s">
        <v>118</v>
      </c>
      <c r="E73" s="14" t="s">
        <v>508</v>
      </c>
      <c r="F73" s="14"/>
      <c r="G73" s="29">
        <v>185910752</v>
      </c>
      <c r="H73" s="29">
        <v>114113737</v>
      </c>
      <c r="I73" s="29"/>
      <c r="J73" s="34">
        <v>17458</v>
      </c>
      <c r="K73" s="34">
        <v>598938</v>
      </c>
      <c r="L73" s="13" t="s">
        <v>116</v>
      </c>
      <c r="M73" s="14" t="s">
        <v>117</v>
      </c>
    </row>
    <row r="74" spans="1:13" x14ac:dyDescent="0.25">
      <c r="A74" s="14">
        <f t="shared" si="3"/>
        <v>58</v>
      </c>
      <c r="B74" s="16" t="s">
        <v>26</v>
      </c>
      <c r="C74" s="14">
        <v>2017</v>
      </c>
      <c r="D74" s="14" t="s">
        <v>124</v>
      </c>
      <c r="E74" s="14" t="s">
        <v>509</v>
      </c>
      <c r="F74" s="14"/>
      <c r="G74" s="29">
        <v>299192118</v>
      </c>
      <c r="H74" s="29">
        <v>109279591</v>
      </c>
      <c r="I74" s="29"/>
      <c r="J74" s="34">
        <v>11520</v>
      </c>
      <c r="K74" s="34">
        <v>353373</v>
      </c>
      <c r="L74" s="13" t="s">
        <v>123</v>
      </c>
      <c r="M74" s="14" t="s">
        <v>316</v>
      </c>
    </row>
    <row r="75" spans="1:13" x14ac:dyDescent="0.25">
      <c r="A75" s="14">
        <f t="shared" si="3"/>
        <v>59</v>
      </c>
      <c r="B75" s="16" t="s">
        <v>331</v>
      </c>
      <c r="C75" s="14">
        <v>2024</v>
      </c>
      <c r="D75" s="14" t="s">
        <v>119</v>
      </c>
      <c r="E75" s="25">
        <v>45689</v>
      </c>
      <c r="F75" s="14"/>
      <c r="G75" s="39"/>
      <c r="H75" s="29">
        <v>73131954</v>
      </c>
      <c r="I75" s="29"/>
      <c r="J75" s="34">
        <v>10647</v>
      </c>
      <c r="K75" s="34">
        <v>14179</v>
      </c>
      <c r="L75" s="13" t="s">
        <v>310</v>
      </c>
      <c r="M75" s="14" t="s">
        <v>312</v>
      </c>
    </row>
    <row r="76" spans="1:13" x14ac:dyDescent="0.25">
      <c r="A76" s="14">
        <f t="shared" si="3"/>
        <v>60</v>
      </c>
      <c r="B76" s="16" t="s">
        <v>26</v>
      </c>
      <c r="C76" s="14">
        <v>2015</v>
      </c>
      <c r="D76" s="14" t="s">
        <v>122</v>
      </c>
      <c r="E76" s="25">
        <v>42149</v>
      </c>
      <c r="F76" s="14"/>
      <c r="G76" s="29">
        <v>185910752</v>
      </c>
      <c r="H76" s="29">
        <v>110007812</v>
      </c>
      <c r="I76" s="29"/>
      <c r="J76" s="34">
        <v>9247</v>
      </c>
      <c r="K76" s="34">
        <v>387902</v>
      </c>
      <c r="L76" s="13" t="s">
        <v>120</v>
      </c>
      <c r="M76" s="14" t="s">
        <v>121</v>
      </c>
    </row>
    <row r="77" spans="1:13" ht="33" x14ac:dyDescent="0.25">
      <c r="A77" s="14">
        <f t="shared" si="3"/>
        <v>61</v>
      </c>
      <c r="B77" s="16" t="s">
        <v>64</v>
      </c>
      <c r="C77" s="14">
        <v>2017</v>
      </c>
      <c r="D77" s="14" t="s">
        <v>125</v>
      </c>
      <c r="E77" s="25">
        <v>43033</v>
      </c>
      <c r="F77" s="14"/>
      <c r="G77" s="29">
        <v>99089487</v>
      </c>
      <c r="H77" s="29">
        <v>96527981</v>
      </c>
      <c r="I77" s="29"/>
      <c r="J77" s="34">
        <v>9573</v>
      </c>
      <c r="K77" s="34">
        <v>381381</v>
      </c>
      <c r="L77" s="13" t="s">
        <v>265</v>
      </c>
      <c r="M77" s="14" t="s">
        <v>405</v>
      </c>
    </row>
    <row r="78" spans="1:13" x14ac:dyDescent="0.25">
      <c r="A78" s="14">
        <f t="shared" si="3"/>
        <v>62</v>
      </c>
      <c r="B78" s="16" t="s">
        <v>331</v>
      </c>
      <c r="C78" s="14">
        <v>2023</v>
      </c>
      <c r="D78" s="14" t="s">
        <v>371</v>
      </c>
      <c r="E78" s="25">
        <v>45620</v>
      </c>
      <c r="F78" s="14"/>
      <c r="G78" s="29">
        <v>397377214</v>
      </c>
      <c r="H78" s="29">
        <v>108225995</v>
      </c>
      <c r="I78" s="29"/>
      <c r="J78" s="34">
        <v>13988</v>
      </c>
      <c r="K78" s="34">
        <v>30719</v>
      </c>
      <c r="L78" s="13" t="s">
        <v>126</v>
      </c>
      <c r="M78" s="14" t="s">
        <v>372</v>
      </c>
    </row>
    <row r="79" spans="1:13" x14ac:dyDescent="0.25">
      <c r="A79" s="14">
        <f t="shared" si="3"/>
        <v>63</v>
      </c>
      <c r="B79" s="16" t="s">
        <v>331</v>
      </c>
      <c r="C79" s="14">
        <v>2023</v>
      </c>
      <c r="D79" s="14" t="s">
        <v>115</v>
      </c>
      <c r="E79" s="25">
        <v>45620</v>
      </c>
      <c r="F79" s="14"/>
      <c r="G79" s="29">
        <v>397377214</v>
      </c>
      <c r="H79" s="29">
        <v>111076902</v>
      </c>
      <c r="I79" s="29"/>
      <c r="J79" s="34">
        <v>10432</v>
      </c>
      <c r="K79" s="34">
        <v>23720</v>
      </c>
      <c r="L79" s="13" t="s">
        <v>127</v>
      </c>
      <c r="M79" s="14" t="s">
        <v>128</v>
      </c>
    </row>
    <row r="80" spans="1:13" ht="36" customHeight="1" x14ac:dyDescent="0.25">
      <c r="A80" s="14">
        <f t="shared" si="3"/>
        <v>64</v>
      </c>
      <c r="B80" s="16" t="s">
        <v>14</v>
      </c>
      <c r="C80" s="14">
        <v>2001</v>
      </c>
      <c r="D80" s="14" t="s">
        <v>285</v>
      </c>
      <c r="E80" s="25">
        <v>38497</v>
      </c>
      <c r="F80" s="14"/>
      <c r="G80" s="29">
        <v>207616068</v>
      </c>
      <c r="H80" s="29">
        <v>110395163</v>
      </c>
      <c r="I80" s="29"/>
      <c r="J80" s="34">
        <v>14014</v>
      </c>
      <c r="K80" s="34">
        <v>1006268</v>
      </c>
      <c r="L80" s="13" t="s">
        <v>272</v>
      </c>
      <c r="M80" s="14" t="s">
        <v>406</v>
      </c>
    </row>
    <row r="81" spans="1:13" ht="33" x14ac:dyDescent="0.25">
      <c r="A81" s="14">
        <f t="shared" si="3"/>
        <v>65</v>
      </c>
      <c r="B81" s="16" t="s">
        <v>373</v>
      </c>
      <c r="C81" s="14">
        <v>2013</v>
      </c>
      <c r="D81" s="14" t="s">
        <v>374</v>
      </c>
      <c r="E81" s="25">
        <v>45597</v>
      </c>
      <c r="F81" s="14"/>
      <c r="G81" s="29">
        <v>169867692</v>
      </c>
      <c r="H81" s="29">
        <v>97147743</v>
      </c>
      <c r="I81" s="29"/>
      <c r="J81" s="34">
        <v>12283</v>
      </c>
      <c r="K81" s="34">
        <v>337813</v>
      </c>
      <c r="L81" s="13" t="s">
        <v>311</v>
      </c>
      <c r="M81" s="14" t="s">
        <v>313</v>
      </c>
    </row>
    <row r="82" spans="1:13" x14ac:dyDescent="0.25">
      <c r="A82" s="14">
        <f t="shared" si="3"/>
        <v>66</v>
      </c>
      <c r="B82" s="16" t="s">
        <v>64</v>
      </c>
      <c r="C82" s="14">
        <v>2016</v>
      </c>
      <c r="D82" s="14" t="s">
        <v>167</v>
      </c>
      <c r="E82" s="25">
        <v>43815</v>
      </c>
      <c r="F82" s="14"/>
      <c r="G82" s="29">
        <v>72665624</v>
      </c>
      <c r="H82" s="29">
        <v>95210986</v>
      </c>
      <c r="I82" s="29"/>
      <c r="J82" s="34">
        <v>7087</v>
      </c>
      <c r="K82" s="34">
        <v>329225</v>
      </c>
      <c r="L82" s="13" t="s">
        <v>165</v>
      </c>
      <c r="M82" s="14" t="s">
        <v>166</v>
      </c>
    </row>
    <row r="83" spans="1:13" x14ac:dyDescent="0.25">
      <c r="A83" s="14"/>
      <c r="B83" s="52" t="s">
        <v>129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</row>
    <row r="84" spans="1:13" x14ac:dyDescent="0.25">
      <c r="A84" s="14">
        <f>A82+1</f>
        <v>67</v>
      </c>
      <c r="B84" s="16" t="s">
        <v>26</v>
      </c>
      <c r="C84" s="14">
        <v>2017</v>
      </c>
      <c r="D84" s="14" t="s">
        <v>131</v>
      </c>
      <c r="E84" s="14" t="s">
        <v>510</v>
      </c>
      <c r="F84" s="14"/>
      <c r="G84" s="29">
        <v>299192118</v>
      </c>
      <c r="H84" s="29">
        <v>128740128</v>
      </c>
      <c r="I84" s="29"/>
      <c r="J84" s="34">
        <v>11684</v>
      </c>
      <c r="K84" s="34">
        <v>404445</v>
      </c>
      <c r="L84" s="13" t="s">
        <v>130</v>
      </c>
      <c r="M84" s="14" t="s">
        <v>407</v>
      </c>
    </row>
    <row r="85" spans="1:13" x14ac:dyDescent="0.25">
      <c r="A85" s="14">
        <f>A84+1</f>
        <v>68</v>
      </c>
      <c r="B85" s="16" t="s">
        <v>14</v>
      </c>
      <c r="C85" s="14">
        <v>2001</v>
      </c>
      <c r="D85" s="14" t="s">
        <v>286</v>
      </c>
      <c r="E85" s="25">
        <v>38711</v>
      </c>
      <c r="F85" s="14"/>
      <c r="G85" s="29">
        <v>207616068</v>
      </c>
      <c r="H85" s="29">
        <v>111324807</v>
      </c>
      <c r="I85" s="29"/>
      <c r="J85" s="34">
        <v>9710</v>
      </c>
      <c r="K85" s="34">
        <v>864533</v>
      </c>
      <c r="L85" s="13" t="s">
        <v>132</v>
      </c>
      <c r="M85" s="14" t="s">
        <v>133</v>
      </c>
    </row>
    <row r="86" spans="1:13" ht="16.5" customHeight="1" x14ac:dyDescent="0.25">
      <c r="A86" s="14"/>
      <c r="B86" s="52" t="s">
        <v>134</v>
      </c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</row>
    <row r="87" spans="1:13" x14ac:dyDescent="0.25">
      <c r="A87" s="14">
        <f>+A85+1</f>
        <v>69</v>
      </c>
      <c r="B87" s="16" t="s">
        <v>26</v>
      </c>
      <c r="C87" s="14">
        <v>2014</v>
      </c>
      <c r="D87" s="14" t="s">
        <v>287</v>
      </c>
      <c r="E87" s="25">
        <v>42425</v>
      </c>
      <c r="F87" s="14"/>
      <c r="G87" s="29">
        <v>144387538</v>
      </c>
      <c r="H87" s="29">
        <v>51750154</v>
      </c>
      <c r="I87" s="29"/>
      <c r="J87" s="34">
        <v>4429</v>
      </c>
      <c r="K87" s="34">
        <v>577423</v>
      </c>
      <c r="L87" s="13" t="s">
        <v>135</v>
      </c>
      <c r="M87" s="14" t="s">
        <v>288</v>
      </c>
    </row>
    <row r="88" spans="1:13" x14ac:dyDescent="0.25">
      <c r="A88" s="14">
        <f>A87+1</f>
        <v>70</v>
      </c>
      <c r="B88" s="16" t="s">
        <v>26</v>
      </c>
      <c r="C88" s="14">
        <v>2015</v>
      </c>
      <c r="D88" s="14" t="s">
        <v>375</v>
      </c>
      <c r="E88" s="25">
        <v>43966</v>
      </c>
      <c r="F88" s="14"/>
      <c r="G88" s="29">
        <v>185910752</v>
      </c>
      <c r="H88" s="29">
        <v>132474196</v>
      </c>
      <c r="I88" s="29"/>
      <c r="J88" s="34">
        <v>13579</v>
      </c>
      <c r="K88" s="34">
        <v>543853</v>
      </c>
      <c r="L88" s="13" t="s">
        <v>136</v>
      </c>
      <c r="M88" s="14" t="s">
        <v>289</v>
      </c>
    </row>
    <row r="89" spans="1:13" ht="16.5" customHeight="1" x14ac:dyDescent="0.25">
      <c r="A89" s="14"/>
      <c r="B89" s="52" t="s">
        <v>137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</row>
    <row r="90" spans="1:13" x14ac:dyDescent="0.25">
      <c r="A90" s="14">
        <f>+A88+1</f>
        <v>71</v>
      </c>
      <c r="B90" s="16" t="s">
        <v>331</v>
      </c>
      <c r="C90" s="14">
        <v>2023</v>
      </c>
      <c r="D90" s="14" t="s">
        <v>140</v>
      </c>
      <c r="E90" s="25">
        <v>45620</v>
      </c>
      <c r="F90" s="14"/>
      <c r="G90" s="29">
        <v>397241473</v>
      </c>
      <c r="H90" s="29">
        <v>125501870</v>
      </c>
      <c r="I90" s="29"/>
      <c r="J90" s="34">
        <v>10347</v>
      </c>
      <c r="K90" s="34">
        <v>22752</v>
      </c>
      <c r="L90" s="13" t="s">
        <v>138</v>
      </c>
      <c r="M90" s="14" t="s">
        <v>139</v>
      </c>
    </row>
    <row r="91" spans="1:13" x14ac:dyDescent="0.25">
      <c r="A91" s="14">
        <f>A90+1</f>
        <v>72</v>
      </c>
      <c r="B91" s="16" t="s">
        <v>20</v>
      </c>
      <c r="C91" s="14">
        <v>2020</v>
      </c>
      <c r="D91" s="14" t="s">
        <v>142</v>
      </c>
      <c r="E91" s="25">
        <v>44197</v>
      </c>
      <c r="F91" s="14"/>
      <c r="G91" s="29">
        <v>303504348</v>
      </c>
      <c r="H91" s="29">
        <v>97287190</v>
      </c>
      <c r="I91" s="29"/>
      <c r="J91" s="34">
        <v>8431</v>
      </c>
      <c r="K91" s="34">
        <v>154174</v>
      </c>
      <c r="L91" s="13" t="s">
        <v>141</v>
      </c>
      <c r="M91" s="14" t="s">
        <v>448</v>
      </c>
    </row>
    <row r="92" spans="1:13" ht="16.5" customHeight="1" x14ac:dyDescent="0.25">
      <c r="A92" s="14"/>
      <c r="B92" s="52" t="s">
        <v>143</v>
      </c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</row>
    <row r="93" spans="1:13" x14ac:dyDescent="0.25">
      <c r="A93" s="14">
        <f>A91+1</f>
        <v>73</v>
      </c>
      <c r="B93" s="16" t="s">
        <v>376</v>
      </c>
      <c r="C93" s="14">
        <v>2020</v>
      </c>
      <c r="D93" s="14" t="s">
        <v>377</v>
      </c>
      <c r="E93" s="25">
        <v>44197</v>
      </c>
      <c r="F93" s="14"/>
      <c r="G93" s="29">
        <v>217511449</v>
      </c>
      <c r="H93" s="29">
        <v>127361157</v>
      </c>
      <c r="I93" s="29"/>
      <c r="J93" s="34">
        <v>10720</v>
      </c>
      <c r="K93" s="34">
        <v>251815</v>
      </c>
      <c r="L93" s="13" t="s">
        <v>290</v>
      </c>
      <c r="M93" s="14" t="s">
        <v>253</v>
      </c>
    </row>
    <row r="94" spans="1:13" x14ac:dyDescent="0.25">
      <c r="A94" s="14">
        <f>+A93+1</f>
        <v>74</v>
      </c>
      <c r="B94" s="16" t="s">
        <v>102</v>
      </c>
      <c r="C94" s="14">
        <v>2020</v>
      </c>
      <c r="D94" s="14" t="s">
        <v>245</v>
      </c>
      <c r="E94" s="25">
        <v>44037</v>
      </c>
      <c r="F94" s="14"/>
      <c r="G94" s="29">
        <v>320250000</v>
      </c>
      <c r="H94" s="29">
        <v>111324807</v>
      </c>
      <c r="I94" s="29"/>
      <c r="J94" s="34">
        <v>12668</v>
      </c>
      <c r="K94" s="34">
        <v>226074</v>
      </c>
      <c r="L94" s="13" t="s">
        <v>254</v>
      </c>
      <c r="M94" s="14" t="s">
        <v>291</v>
      </c>
    </row>
    <row r="95" spans="1:13" ht="16.5" customHeight="1" x14ac:dyDescent="0.25">
      <c r="A95" s="14"/>
      <c r="B95" s="52" t="s">
        <v>144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</row>
    <row r="96" spans="1:13" x14ac:dyDescent="0.25">
      <c r="A96" s="14">
        <f>+A94+1</f>
        <v>75</v>
      </c>
      <c r="B96" s="16" t="s">
        <v>26</v>
      </c>
      <c r="C96" s="14">
        <v>2015</v>
      </c>
      <c r="D96" s="14" t="s">
        <v>147</v>
      </c>
      <c r="E96" s="25">
        <v>42149</v>
      </c>
      <c r="F96" s="14"/>
      <c r="G96" s="29">
        <v>185910752</v>
      </c>
      <c r="H96" s="29">
        <v>104507421</v>
      </c>
      <c r="I96" s="29"/>
      <c r="J96" s="34">
        <v>10165</v>
      </c>
      <c r="K96" s="34">
        <v>440826</v>
      </c>
      <c r="L96" s="13" t="s">
        <v>145</v>
      </c>
      <c r="M96" s="14" t="s">
        <v>146</v>
      </c>
    </row>
    <row r="97" spans="1:13" x14ac:dyDescent="0.25">
      <c r="A97" s="14">
        <f>A96+1</f>
        <v>76</v>
      </c>
      <c r="B97" s="16" t="s">
        <v>102</v>
      </c>
      <c r="C97" s="14">
        <v>2020</v>
      </c>
      <c r="D97" s="14" t="s">
        <v>449</v>
      </c>
      <c r="E97" s="25">
        <v>42736</v>
      </c>
      <c r="F97" s="14"/>
      <c r="G97" s="29">
        <v>330434783</v>
      </c>
      <c r="H97" s="29">
        <v>116205435</v>
      </c>
      <c r="I97" s="29"/>
      <c r="J97" s="34">
        <v>12324</v>
      </c>
      <c r="K97" s="34">
        <v>176597</v>
      </c>
      <c r="L97" s="8" t="s">
        <v>246</v>
      </c>
      <c r="M97" s="14" t="s">
        <v>450</v>
      </c>
    </row>
    <row r="98" spans="1:13" ht="16.5" customHeight="1" x14ac:dyDescent="0.25">
      <c r="A98" s="14"/>
      <c r="B98" s="52" t="s">
        <v>148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x14ac:dyDescent="0.25">
      <c r="A99" s="14">
        <f>A97+1</f>
        <v>77</v>
      </c>
      <c r="B99" s="16" t="s">
        <v>331</v>
      </c>
      <c r="C99" s="14">
        <v>2023</v>
      </c>
      <c r="D99" s="14" t="s">
        <v>292</v>
      </c>
      <c r="E99" s="25">
        <v>45620</v>
      </c>
      <c r="F99" s="14"/>
      <c r="G99" s="32">
        <v>397377214</v>
      </c>
      <c r="H99" s="32">
        <v>91105061</v>
      </c>
      <c r="I99" s="32"/>
      <c r="J99" s="33">
        <v>7740</v>
      </c>
      <c r="K99" s="33">
        <v>13361</v>
      </c>
      <c r="L99" s="13" t="s">
        <v>149</v>
      </c>
      <c r="M99" s="14" t="s">
        <v>305</v>
      </c>
    </row>
    <row r="100" spans="1:13" x14ac:dyDescent="0.25">
      <c r="A100" s="14">
        <f>A99+1</f>
        <v>78</v>
      </c>
      <c r="B100" s="16" t="s">
        <v>64</v>
      </c>
      <c r="C100" s="14">
        <v>2014</v>
      </c>
      <c r="D100" s="14" t="s">
        <v>403</v>
      </c>
      <c r="E100" s="25">
        <v>42736</v>
      </c>
      <c r="F100" s="14"/>
      <c r="G100" s="32">
        <v>72665624</v>
      </c>
      <c r="H100" s="32">
        <v>78090052</v>
      </c>
      <c r="I100" s="32"/>
      <c r="J100" s="33">
        <v>7580</v>
      </c>
      <c r="K100" s="33">
        <v>360853</v>
      </c>
      <c r="L100" s="13" t="s">
        <v>309</v>
      </c>
      <c r="M100" s="14" t="s">
        <v>451</v>
      </c>
    </row>
    <row r="101" spans="1:13" ht="16.5" customHeight="1" x14ac:dyDescent="0.25">
      <c r="A101" s="14"/>
      <c r="B101" s="52" t="s">
        <v>150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</row>
    <row r="102" spans="1:13" x14ac:dyDescent="0.25">
      <c r="A102" s="14">
        <f>A100+1</f>
        <v>79</v>
      </c>
      <c r="B102" s="16" t="s">
        <v>14</v>
      </c>
      <c r="C102" s="14">
        <v>2004</v>
      </c>
      <c r="D102" s="14" t="s">
        <v>153</v>
      </c>
      <c r="E102" s="25">
        <v>38322</v>
      </c>
      <c r="F102" s="14"/>
      <c r="G102" s="29">
        <v>207616068</v>
      </c>
      <c r="H102" s="32">
        <v>56133765.600000001</v>
      </c>
      <c r="I102" s="29"/>
      <c r="J102" s="34">
        <v>626122</v>
      </c>
      <c r="K102" s="34">
        <v>950984</v>
      </c>
      <c r="L102" s="13" t="s">
        <v>151</v>
      </c>
      <c r="M102" s="14" t="s">
        <v>152</v>
      </c>
    </row>
    <row r="103" spans="1:13" x14ac:dyDescent="0.25">
      <c r="A103" s="14"/>
      <c r="B103" s="52" t="s">
        <v>154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</row>
    <row r="104" spans="1:13" ht="16.5" customHeight="1" x14ac:dyDescent="0.25">
      <c r="A104" s="14">
        <f>A102+1</f>
        <v>80</v>
      </c>
      <c r="B104" s="16" t="s">
        <v>64</v>
      </c>
      <c r="C104" s="14">
        <v>2016</v>
      </c>
      <c r="D104" s="14" t="s">
        <v>156</v>
      </c>
      <c r="E104" s="25">
        <v>42729</v>
      </c>
      <c r="F104" s="14"/>
      <c r="G104" s="29">
        <v>72665624</v>
      </c>
      <c r="H104" s="29">
        <v>97953434</v>
      </c>
      <c r="I104" s="34"/>
      <c r="J104" s="34">
        <v>8217</v>
      </c>
      <c r="K104" s="34">
        <v>276277</v>
      </c>
      <c r="L104" s="13" t="s">
        <v>260</v>
      </c>
      <c r="M104" s="14" t="s">
        <v>155</v>
      </c>
    </row>
    <row r="105" spans="1:13" x14ac:dyDescent="0.25">
      <c r="A105" s="14">
        <f>A104+1</f>
        <v>81</v>
      </c>
      <c r="B105" s="16" t="s">
        <v>331</v>
      </c>
      <c r="C105" s="14">
        <v>2023</v>
      </c>
      <c r="D105" s="14" t="s">
        <v>159</v>
      </c>
      <c r="E105" s="25">
        <v>45620</v>
      </c>
      <c r="F105" s="14"/>
      <c r="G105" s="29">
        <v>397377214</v>
      </c>
      <c r="H105" s="29">
        <v>103810188</v>
      </c>
      <c r="I105" s="34"/>
      <c r="J105" s="34">
        <v>10109</v>
      </c>
      <c r="K105" s="34">
        <v>22302</v>
      </c>
      <c r="L105" s="13" t="s">
        <v>157</v>
      </c>
      <c r="M105" s="14" t="s">
        <v>158</v>
      </c>
    </row>
    <row r="106" spans="1:13" x14ac:dyDescent="0.25">
      <c r="A106" s="14">
        <f t="shared" ref="A106:A108" si="4">A105+1</f>
        <v>82</v>
      </c>
      <c r="B106" s="16" t="s">
        <v>64</v>
      </c>
      <c r="C106" s="14">
        <v>2017</v>
      </c>
      <c r="D106" s="14" t="s">
        <v>161</v>
      </c>
      <c r="E106" s="14" t="s">
        <v>511</v>
      </c>
      <c r="F106" s="14"/>
      <c r="G106" s="29">
        <v>99089487</v>
      </c>
      <c r="H106" s="29">
        <v>125424399</v>
      </c>
      <c r="I106" s="34"/>
      <c r="J106" s="34">
        <v>19093</v>
      </c>
      <c r="K106" s="34">
        <v>344844</v>
      </c>
      <c r="L106" s="13" t="s">
        <v>160</v>
      </c>
      <c r="M106" s="14" t="s">
        <v>252</v>
      </c>
    </row>
    <row r="107" spans="1:13" ht="16.5" customHeight="1" x14ac:dyDescent="0.25">
      <c r="A107" s="14">
        <f t="shared" si="4"/>
        <v>83</v>
      </c>
      <c r="B107" s="16" t="s">
        <v>64</v>
      </c>
      <c r="C107" s="14">
        <v>2017</v>
      </c>
      <c r="D107" s="14" t="s">
        <v>533</v>
      </c>
      <c r="E107" s="25">
        <v>44197</v>
      </c>
      <c r="F107" s="14"/>
      <c r="G107" s="39">
        <v>99089487</v>
      </c>
      <c r="H107" s="39">
        <v>29361240</v>
      </c>
      <c r="I107" s="46"/>
      <c r="J107" s="46">
        <v>3523</v>
      </c>
      <c r="K107" s="46">
        <v>352924</v>
      </c>
      <c r="L107" s="13" t="s">
        <v>162</v>
      </c>
      <c r="M107" s="14" t="s">
        <v>163</v>
      </c>
    </row>
    <row r="108" spans="1:13" x14ac:dyDescent="0.25">
      <c r="A108" s="14">
        <f t="shared" si="4"/>
        <v>84</v>
      </c>
      <c r="B108" s="16" t="s">
        <v>64</v>
      </c>
      <c r="C108" s="14">
        <v>2015</v>
      </c>
      <c r="D108" s="14" t="s">
        <v>534</v>
      </c>
      <c r="E108" s="25">
        <v>42272</v>
      </c>
      <c r="F108" s="14"/>
      <c r="G108" s="29">
        <v>72665624</v>
      </c>
      <c r="H108" s="29">
        <f>+'[1]1 kv'!$N$32</f>
        <v>135030715</v>
      </c>
      <c r="I108" s="34"/>
      <c r="J108" s="34">
        <f>+'[1]1 kv'!$I$32</f>
        <v>15207</v>
      </c>
      <c r="K108" s="34">
        <v>481225</v>
      </c>
      <c r="L108" s="13" t="s">
        <v>164</v>
      </c>
      <c r="M108" s="14"/>
    </row>
    <row r="109" spans="1:13" ht="16.5" customHeight="1" x14ac:dyDescent="0.25">
      <c r="A109" s="14"/>
      <c r="B109" s="52" t="s">
        <v>79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</row>
    <row r="110" spans="1:13" x14ac:dyDescent="0.25">
      <c r="A110" s="14">
        <f>A108+1</f>
        <v>85</v>
      </c>
      <c r="B110" s="16" t="s">
        <v>64</v>
      </c>
      <c r="C110" s="14">
        <v>2017</v>
      </c>
      <c r="D110" s="14" t="s">
        <v>170</v>
      </c>
      <c r="E110" s="14" t="s">
        <v>512</v>
      </c>
      <c r="F110" s="14"/>
      <c r="G110" s="29">
        <v>82102718</v>
      </c>
      <c r="H110" s="29">
        <v>84597557</v>
      </c>
      <c r="I110" s="29"/>
      <c r="J110" s="34">
        <v>5384</v>
      </c>
      <c r="K110" s="34">
        <v>207103</v>
      </c>
      <c r="L110" s="13" t="s">
        <v>168</v>
      </c>
      <c r="M110" s="14" t="s">
        <v>169</v>
      </c>
    </row>
    <row r="111" spans="1:13" x14ac:dyDescent="0.25">
      <c r="A111" s="10"/>
      <c r="B111" s="53" t="s">
        <v>171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</row>
    <row r="112" spans="1:13" x14ac:dyDescent="0.25">
      <c r="A112" s="14">
        <f>A110+1</f>
        <v>86</v>
      </c>
      <c r="B112" s="16" t="s">
        <v>22</v>
      </c>
      <c r="C112" s="14">
        <v>2021</v>
      </c>
      <c r="D112" s="14" t="s">
        <v>294</v>
      </c>
      <c r="E112" s="14" t="s">
        <v>516</v>
      </c>
      <c r="F112" s="14">
        <v>1</v>
      </c>
      <c r="G112" s="29">
        <v>346116957</v>
      </c>
      <c r="H112" s="29">
        <v>157483215.50999999</v>
      </c>
      <c r="I112" s="29"/>
      <c r="J112" s="34">
        <v>29182</v>
      </c>
      <c r="K112" s="34">
        <v>148502</v>
      </c>
      <c r="L112" s="13" t="s">
        <v>172</v>
      </c>
      <c r="M112" s="14" t="s">
        <v>186</v>
      </c>
    </row>
    <row r="113" spans="1:13" x14ac:dyDescent="0.25">
      <c r="A113" s="14">
        <f>A112+1</f>
        <v>87</v>
      </c>
      <c r="B113" s="16" t="s">
        <v>331</v>
      </c>
      <c r="C113" s="14">
        <v>2023</v>
      </c>
      <c r="D113" s="14" t="s">
        <v>295</v>
      </c>
      <c r="E113" s="14" t="s">
        <v>513</v>
      </c>
      <c r="F113" s="14">
        <v>1</v>
      </c>
      <c r="G113" s="29">
        <v>404136882</v>
      </c>
      <c r="H113" s="29">
        <v>33678073.5</v>
      </c>
      <c r="I113" s="29"/>
      <c r="J113" s="34">
        <v>9949</v>
      </c>
      <c r="K113" s="34">
        <v>19971</v>
      </c>
      <c r="L113" s="13" t="s">
        <v>174</v>
      </c>
      <c r="M113" s="14" t="s">
        <v>271</v>
      </c>
    </row>
    <row r="114" spans="1:13" ht="33" x14ac:dyDescent="0.25">
      <c r="A114" s="14">
        <f t="shared" ref="A114:A120" si="5">A113+1</f>
        <v>88</v>
      </c>
      <c r="B114" s="16" t="s">
        <v>26</v>
      </c>
      <c r="C114" s="14">
        <v>2017</v>
      </c>
      <c r="D114" s="14" t="s">
        <v>175</v>
      </c>
      <c r="E114" s="14" t="s">
        <v>517</v>
      </c>
      <c r="F114" s="14">
        <v>1</v>
      </c>
      <c r="G114" s="29">
        <v>299192118</v>
      </c>
      <c r="H114" s="29">
        <v>152149661.94999999</v>
      </c>
      <c r="I114" s="29"/>
      <c r="J114" s="34">
        <v>12575</v>
      </c>
      <c r="K114" s="34">
        <v>279192</v>
      </c>
      <c r="L114" s="13" t="s">
        <v>408</v>
      </c>
      <c r="M114" s="14" t="s">
        <v>409</v>
      </c>
    </row>
    <row r="115" spans="1:13" x14ac:dyDescent="0.25">
      <c r="A115" s="14">
        <f t="shared" si="5"/>
        <v>89</v>
      </c>
      <c r="B115" s="16" t="s">
        <v>331</v>
      </c>
      <c r="C115" s="14">
        <v>2023</v>
      </c>
      <c r="D115" s="14" t="s">
        <v>176</v>
      </c>
      <c r="E115" s="14" t="s">
        <v>513</v>
      </c>
      <c r="F115" s="14">
        <v>1</v>
      </c>
      <c r="G115" s="29">
        <v>404136882</v>
      </c>
      <c r="H115" s="29">
        <v>33678073.5</v>
      </c>
      <c r="I115" s="29"/>
      <c r="J115" s="34">
        <v>20179</v>
      </c>
      <c r="K115" s="34">
        <v>43990</v>
      </c>
      <c r="L115" s="13" t="s">
        <v>394</v>
      </c>
      <c r="M115" s="14" t="s">
        <v>324</v>
      </c>
    </row>
    <row r="116" spans="1:13" x14ac:dyDescent="0.25">
      <c r="A116" s="14">
        <f t="shared" si="5"/>
        <v>90</v>
      </c>
      <c r="B116" s="16" t="s">
        <v>20</v>
      </c>
      <c r="C116" s="14">
        <v>2021</v>
      </c>
      <c r="D116" s="14" t="s">
        <v>173</v>
      </c>
      <c r="E116" s="14" t="s">
        <v>518</v>
      </c>
      <c r="F116" s="14">
        <v>1</v>
      </c>
      <c r="G116" s="29">
        <v>217511449.40000001</v>
      </c>
      <c r="H116" s="29">
        <v>110205800.98999999</v>
      </c>
      <c r="I116" s="29"/>
      <c r="J116" s="34">
        <v>16354</v>
      </c>
      <c r="K116" s="34">
        <v>200369</v>
      </c>
      <c r="L116" s="13" t="s">
        <v>296</v>
      </c>
      <c r="M116" s="14" t="s">
        <v>297</v>
      </c>
    </row>
    <row r="117" spans="1:13" x14ac:dyDescent="0.25">
      <c r="A117" s="14">
        <f t="shared" si="5"/>
        <v>91</v>
      </c>
      <c r="B117" s="16" t="s">
        <v>49</v>
      </c>
      <c r="C117" s="14">
        <v>2016</v>
      </c>
      <c r="D117" s="14" t="s">
        <v>177</v>
      </c>
      <c r="E117" s="14" t="s">
        <v>519</v>
      </c>
      <c r="F117" s="14">
        <v>1</v>
      </c>
      <c r="G117" s="29">
        <v>159675630</v>
      </c>
      <c r="H117" s="29">
        <v>81787514.590000004</v>
      </c>
      <c r="I117" s="29"/>
      <c r="J117" s="34">
        <v>13247</v>
      </c>
      <c r="K117" s="34">
        <v>387899</v>
      </c>
      <c r="L117" s="13" t="s">
        <v>298</v>
      </c>
      <c r="M117" s="14" t="s">
        <v>299</v>
      </c>
    </row>
    <row r="118" spans="1:13" ht="33" x14ac:dyDescent="0.25">
      <c r="A118" s="14">
        <f t="shared" si="5"/>
        <v>92</v>
      </c>
      <c r="B118" s="16" t="s">
        <v>64</v>
      </c>
      <c r="C118" s="14">
        <v>2017</v>
      </c>
      <c r="D118" s="14" t="s">
        <v>179</v>
      </c>
      <c r="E118" s="14" t="s">
        <v>520</v>
      </c>
      <c r="F118" s="14">
        <v>1</v>
      </c>
      <c r="G118" s="29">
        <v>99089487</v>
      </c>
      <c r="H118" s="29">
        <v>50358362.969999999</v>
      </c>
      <c r="I118" s="29"/>
      <c r="J118" s="34">
        <v>8394</v>
      </c>
      <c r="K118" s="34">
        <v>294896</v>
      </c>
      <c r="L118" s="13" t="s">
        <v>410</v>
      </c>
      <c r="M118" s="14" t="s">
        <v>411</v>
      </c>
    </row>
    <row r="119" spans="1:13" ht="33" x14ac:dyDescent="0.25">
      <c r="A119" s="14">
        <f t="shared" si="5"/>
        <v>93</v>
      </c>
      <c r="B119" s="16" t="s">
        <v>26</v>
      </c>
      <c r="C119" s="14">
        <v>2017</v>
      </c>
      <c r="D119" s="14" t="s">
        <v>251</v>
      </c>
      <c r="E119" s="14" t="s">
        <v>517</v>
      </c>
      <c r="F119" s="14">
        <v>1</v>
      </c>
      <c r="G119" s="29">
        <v>299192118</v>
      </c>
      <c r="H119" s="29">
        <v>152149661.94999999</v>
      </c>
      <c r="I119" s="29"/>
      <c r="J119" s="34">
        <v>16584</v>
      </c>
      <c r="K119" s="34">
        <v>703480</v>
      </c>
      <c r="L119" s="13" t="s">
        <v>412</v>
      </c>
      <c r="M119" s="14" t="s">
        <v>413</v>
      </c>
    </row>
    <row r="120" spans="1:13" x14ac:dyDescent="0.25">
      <c r="A120" s="14">
        <f t="shared" si="5"/>
        <v>94</v>
      </c>
      <c r="B120" s="16" t="s">
        <v>26</v>
      </c>
      <c r="C120" s="14">
        <v>2011</v>
      </c>
      <c r="D120" s="14" t="s">
        <v>454</v>
      </c>
      <c r="E120" s="14" t="s">
        <v>521</v>
      </c>
      <c r="F120" s="14">
        <v>1</v>
      </c>
      <c r="G120" s="29">
        <v>144387538</v>
      </c>
      <c r="H120" s="29">
        <v>85790262.200000003</v>
      </c>
      <c r="I120" s="29"/>
      <c r="J120" s="34">
        <v>16060</v>
      </c>
      <c r="K120" s="34">
        <v>559910</v>
      </c>
      <c r="L120" s="13" t="s">
        <v>414</v>
      </c>
      <c r="M120" s="14" t="s">
        <v>325</v>
      </c>
    </row>
    <row r="121" spans="1:13" x14ac:dyDescent="0.25">
      <c r="A121" s="14">
        <f>A120+1</f>
        <v>95</v>
      </c>
      <c r="B121" s="16" t="s">
        <v>26</v>
      </c>
      <c r="C121" s="14">
        <v>2009</v>
      </c>
      <c r="D121" s="14" t="s">
        <v>326</v>
      </c>
      <c r="E121" s="14" t="s">
        <v>522</v>
      </c>
      <c r="F121" s="14">
        <v>1</v>
      </c>
      <c r="G121" s="29">
        <v>144387538</v>
      </c>
      <c r="H121" s="29">
        <v>85790262.200000003</v>
      </c>
      <c r="I121" s="29"/>
      <c r="J121" s="34">
        <v>13070</v>
      </c>
      <c r="K121" s="34">
        <v>531832</v>
      </c>
      <c r="L121" s="13" t="s">
        <v>416</v>
      </c>
      <c r="M121" s="14" t="s">
        <v>327</v>
      </c>
    </row>
    <row r="122" spans="1:13" x14ac:dyDescent="0.25">
      <c r="A122" s="14">
        <f>A121+1</f>
        <v>96</v>
      </c>
      <c r="B122" s="16" t="s">
        <v>26</v>
      </c>
      <c r="C122" s="14">
        <v>2009</v>
      </c>
      <c r="D122" s="14" t="s">
        <v>187</v>
      </c>
      <c r="E122" s="14" t="s">
        <v>523</v>
      </c>
      <c r="F122" s="14">
        <v>1</v>
      </c>
      <c r="G122" s="29">
        <v>144387538</v>
      </c>
      <c r="H122" s="29">
        <v>85790262.219999999</v>
      </c>
      <c r="I122" s="29"/>
      <c r="J122" s="34">
        <v>23836</v>
      </c>
      <c r="K122" s="34">
        <v>992133</v>
      </c>
      <c r="L122" s="13" t="s">
        <v>417</v>
      </c>
      <c r="M122" s="14" t="s">
        <v>328</v>
      </c>
    </row>
    <row r="123" spans="1:13" x14ac:dyDescent="0.25">
      <c r="B123" s="52" t="s">
        <v>134</v>
      </c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</row>
    <row r="124" spans="1:13" ht="16.5" customHeight="1" x14ac:dyDescent="0.25">
      <c r="A124" s="14">
        <f>A122+1</f>
        <v>97</v>
      </c>
      <c r="B124" s="16" t="s">
        <v>26</v>
      </c>
      <c r="C124" s="14">
        <v>2018</v>
      </c>
      <c r="D124" s="14" t="s">
        <v>419</v>
      </c>
      <c r="E124" s="14" t="s">
        <v>524</v>
      </c>
      <c r="F124" s="14"/>
      <c r="G124" s="29">
        <v>300665815</v>
      </c>
      <c r="H124" s="29">
        <v>151952446.69</v>
      </c>
      <c r="I124" s="29"/>
      <c r="J124" s="34">
        <v>10544</v>
      </c>
      <c r="K124" s="34">
        <v>287852</v>
      </c>
      <c r="L124" s="13" t="s">
        <v>135</v>
      </c>
      <c r="M124" s="14" t="s">
        <v>418</v>
      </c>
    </row>
    <row r="125" spans="1:13" x14ac:dyDescent="0.25">
      <c r="A125" s="14">
        <f>A124+1</f>
        <v>98</v>
      </c>
      <c r="B125" s="16" t="s">
        <v>102</v>
      </c>
      <c r="C125" s="14">
        <v>2024</v>
      </c>
      <c r="D125" s="14" t="s">
        <v>443</v>
      </c>
      <c r="E125" s="14" t="s">
        <v>524</v>
      </c>
      <c r="F125" s="14"/>
      <c r="G125" s="29">
        <v>492032487.06999999</v>
      </c>
      <c r="H125" s="29">
        <v>49203248.700000003</v>
      </c>
      <c r="I125" s="29"/>
      <c r="J125" s="34">
        <v>26047</v>
      </c>
      <c r="K125" s="34">
        <v>57685</v>
      </c>
      <c r="L125" s="13" t="s">
        <v>136</v>
      </c>
      <c r="M125" s="14" t="s">
        <v>455</v>
      </c>
    </row>
    <row r="126" spans="1:13" ht="16.5" customHeight="1" x14ac:dyDescent="0.25">
      <c r="A126" s="14"/>
      <c r="B126" s="52" t="s">
        <v>182</v>
      </c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</row>
    <row r="127" spans="1:13" x14ac:dyDescent="0.25">
      <c r="A127" s="14">
        <f>A125+1</f>
        <v>99</v>
      </c>
      <c r="B127" s="16" t="s">
        <v>26</v>
      </c>
      <c r="C127" s="14">
        <v>2010</v>
      </c>
      <c r="D127" s="14" t="s">
        <v>181</v>
      </c>
      <c r="E127" s="14" t="s">
        <v>525</v>
      </c>
      <c r="F127" s="14"/>
      <c r="G127" s="29">
        <v>144387538</v>
      </c>
      <c r="H127" s="29">
        <v>85790262.200000003</v>
      </c>
      <c r="I127" s="29"/>
      <c r="J127" s="34">
        <v>13252</v>
      </c>
      <c r="K127" s="34">
        <v>801235</v>
      </c>
      <c r="L127" s="13" t="s">
        <v>183</v>
      </c>
      <c r="M127" s="14" t="s">
        <v>180</v>
      </c>
    </row>
    <row r="128" spans="1:13" x14ac:dyDescent="0.25">
      <c r="A128" s="14">
        <f>A127+1</f>
        <v>100</v>
      </c>
      <c r="B128" s="16" t="s">
        <v>102</v>
      </c>
      <c r="C128" s="14">
        <v>2024</v>
      </c>
      <c r="D128" s="14" t="s">
        <v>415</v>
      </c>
      <c r="E128" s="14" t="s">
        <v>524</v>
      </c>
      <c r="F128" s="14"/>
      <c r="G128" s="29">
        <v>492032488.06</v>
      </c>
      <c r="H128" s="29">
        <v>49203248.82</v>
      </c>
      <c r="I128" s="29"/>
      <c r="J128" s="34">
        <v>27210</v>
      </c>
      <c r="K128" s="34">
        <v>52430</v>
      </c>
      <c r="L128" s="13" t="s">
        <v>301</v>
      </c>
      <c r="M128" s="14" t="s">
        <v>456</v>
      </c>
    </row>
    <row r="129" spans="1:13" x14ac:dyDescent="0.25">
      <c r="B129" s="52" t="s">
        <v>184</v>
      </c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</row>
    <row r="130" spans="1:13" x14ac:dyDescent="0.25">
      <c r="A130" s="14">
        <f>A128+1</f>
        <v>101</v>
      </c>
      <c r="B130" s="16" t="s">
        <v>26</v>
      </c>
      <c r="C130" s="14">
        <v>2009</v>
      </c>
      <c r="D130" s="14" t="s">
        <v>178</v>
      </c>
      <c r="E130" s="14" t="s">
        <v>522</v>
      </c>
      <c r="F130" s="14">
        <v>1</v>
      </c>
      <c r="G130" s="29">
        <v>144387538</v>
      </c>
      <c r="H130" s="29">
        <v>85790262.200000003</v>
      </c>
      <c r="I130" s="29"/>
      <c r="J130" s="34">
        <v>16588</v>
      </c>
      <c r="K130" s="34">
        <v>697284</v>
      </c>
      <c r="L130" s="13" t="s">
        <v>185</v>
      </c>
      <c r="M130" s="14" t="s">
        <v>300</v>
      </c>
    </row>
    <row r="131" spans="1:13" x14ac:dyDescent="0.25">
      <c r="A131" s="14">
        <f>A130+1</f>
        <v>102</v>
      </c>
      <c r="B131" s="16" t="s">
        <v>102</v>
      </c>
      <c r="C131" s="14">
        <v>2020</v>
      </c>
      <c r="D131" s="14" t="s">
        <v>248</v>
      </c>
      <c r="E131" s="14" t="s">
        <v>526</v>
      </c>
      <c r="F131" s="14">
        <v>1</v>
      </c>
      <c r="G131" s="29">
        <v>236521739.19999999</v>
      </c>
      <c r="H131" s="29">
        <v>119837681.20999999</v>
      </c>
      <c r="I131" s="29"/>
      <c r="J131" s="34">
        <v>10902</v>
      </c>
      <c r="K131" s="34">
        <v>814012</v>
      </c>
      <c r="L131" s="13" t="s">
        <v>247</v>
      </c>
      <c r="M131" s="14" t="s">
        <v>457</v>
      </c>
    </row>
    <row r="132" spans="1:13" x14ac:dyDescent="0.25">
      <c r="B132" s="52" t="s">
        <v>421</v>
      </c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</row>
    <row r="133" spans="1:13" x14ac:dyDescent="0.25">
      <c r="A133" s="14">
        <f>A131+1</f>
        <v>103</v>
      </c>
      <c r="B133" s="16" t="s">
        <v>26</v>
      </c>
      <c r="C133" s="14">
        <v>2017</v>
      </c>
      <c r="D133" s="14" t="s">
        <v>426</v>
      </c>
      <c r="E133" s="14" t="s">
        <v>527</v>
      </c>
      <c r="F133" s="14">
        <v>1</v>
      </c>
      <c r="G133" s="29">
        <v>293849402</v>
      </c>
      <c r="H133" s="29">
        <v>162133773.05000001</v>
      </c>
      <c r="I133" s="29"/>
      <c r="J133" s="36">
        <v>12115</v>
      </c>
      <c r="K133" s="36">
        <v>274953</v>
      </c>
      <c r="L133" s="13" t="s">
        <v>422</v>
      </c>
      <c r="M133" s="14" t="s">
        <v>423</v>
      </c>
    </row>
    <row r="134" spans="1:13" x14ac:dyDescent="0.25">
      <c r="A134" s="14">
        <f>A133+1</f>
        <v>104</v>
      </c>
      <c r="B134" s="16" t="s">
        <v>102</v>
      </c>
      <c r="C134" s="14">
        <v>2020</v>
      </c>
      <c r="D134" s="14" t="s">
        <v>427</v>
      </c>
      <c r="E134" s="14" t="s">
        <v>483</v>
      </c>
      <c r="F134" s="14">
        <v>1</v>
      </c>
      <c r="G134" s="29">
        <v>99089487</v>
      </c>
      <c r="H134" s="29">
        <v>50364213.649999999</v>
      </c>
      <c r="I134" s="29"/>
      <c r="J134" s="36">
        <v>11446</v>
      </c>
      <c r="K134" s="36">
        <v>229665</v>
      </c>
      <c r="L134" s="13" t="s">
        <v>424</v>
      </c>
      <c r="M134" s="14" t="s">
        <v>425</v>
      </c>
    </row>
    <row r="135" spans="1:13" x14ac:dyDescent="0.25">
      <c r="A135" s="14"/>
      <c r="B135" s="52" t="s">
        <v>437</v>
      </c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</row>
    <row r="136" spans="1:13" ht="16.5" customHeight="1" x14ac:dyDescent="0.25">
      <c r="A136" s="14">
        <f>A134+1</f>
        <v>105</v>
      </c>
      <c r="B136" s="16" t="s">
        <v>102</v>
      </c>
      <c r="C136" s="14">
        <v>2020</v>
      </c>
      <c r="D136" s="14" t="s">
        <v>438</v>
      </c>
      <c r="E136" s="14" t="s">
        <v>528</v>
      </c>
      <c r="F136" s="14">
        <v>1</v>
      </c>
      <c r="G136" s="39">
        <v>326988035</v>
      </c>
      <c r="H136" s="39">
        <v>152594416.27000001</v>
      </c>
      <c r="I136" s="14"/>
      <c r="J136" s="36">
        <v>23444</v>
      </c>
      <c r="K136" s="36">
        <v>363359</v>
      </c>
      <c r="L136" s="13" t="s">
        <v>434</v>
      </c>
      <c r="M136" s="14" t="s">
        <v>458</v>
      </c>
    </row>
    <row r="137" spans="1:13" x14ac:dyDescent="0.25">
      <c r="A137" s="14">
        <f>A136+1</f>
        <v>106</v>
      </c>
      <c r="B137" s="16" t="s">
        <v>102</v>
      </c>
      <c r="C137" s="14">
        <v>2020</v>
      </c>
      <c r="D137" s="14" t="s">
        <v>439</v>
      </c>
      <c r="E137" s="14" t="s">
        <v>529</v>
      </c>
      <c r="F137" s="14">
        <v>1</v>
      </c>
      <c r="G137" s="39">
        <v>326988035</v>
      </c>
      <c r="H137" s="39">
        <v>152594416.24000001</v>
      </c>
      <c r="I137" s="14"/>
      <c r="J137" s="36">
        <v>15269</v>
      </c>
      <c r="K137" s="36">
        <v>270168</v>
      </c>
      <c r="L137" s="13" t="s">
        <v>435</v>
      </c>
      <c r="M137" s="14" t="s">
        <v>436</v>
      </c>
    </row>
    <row r="138" spans="1:13" ht="16.5" customHeight="1" x14ac:dyDescent="0.25">
      <c r="A138" s="14"/>
      <c r="B138" s="52" t="s">
        <v>188</v>
      </c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</row>
    <row r="139" spans="1:13" x14ac:dyDescent="0.25">
      <c r="A139" s="14">
        <f>A137+1</f>
        <v>107</v>
      </c>
      <c r="B139" s="16" t="s">
        <v>331</v>
      </c>
      <c r="C139" s="14">
        <v>2024</v>
      </c>
      <c r="D139" s="14" t="s">
        <v>191</v>
      </c>
      <c r="E139" s="14" t="s">
        <v>513</v>
      </c>
      <c r="F139" s="14">
        <v>1</v>
      </c>
      <c r="G139" s="29">
        <v>404136883</v>
      </c>
      <c r="H139" s="29">
        <v>33678073.600000001</v>
      </c>
      <c r="I139" s="14"/>
      <c r="J139" s="34">
        <v>5949</v>
      </c>
      <c r="K139" s="34">
        <v>14506</v>
      </c>
      <c r="L139" s="13" t="s">
        <v>189</v>
      </c>
      <c r="M139" s="14" t="s">
        <v>190</v>
      </c>
    </row>
    <row r="140" spans="1:13" ht="16.5" customHeight="1" x14ac:dyDescent="0.25">
      <c r="A140" s="12">
        <f>A139+1</f>
        <v>108</v>
      </c>
      <c r="B140" s="16" t="s">
        <v>64</v>
      </c>
      <c r="C140" s="14">
        <v>2015</v>
      </c>
      <c r="D140" s="14" t="s">
        <v>192</v>
      </c>
      <c r="E140" s="14" t="s">
        <v>530</v>
      </c>
      <c r="F140" s="14">
        <v>1</v>
      </c>
      <c r="G140" s="29">
        <v>72665624</v>
      </c>
      <c r="H140" s="29">
        <v>38040025.759999998</v>
      </c>
      <c r="I140" s="14"/>
      <c r="J140" s="34">
        <v>13959</v>
      </c>
      <c r="K140" s="34">
        <v>334835</v>
      </c>
      <c r="L140" s="13" t="s">
        <v>302</v>
      </c>
      <c r="M140" s="14" t="s">
        <v>459</v>
      </c>
    </row>
    <row r="141" spans="1:13" x14ac:dyDescent="0.25">
      <c r="A141" s="14"/>
      <c r="B141" s="52" t="s">
        <v>420</v>
      </c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</row>
    <row r="142" spans="1:13" x14ac:dyDescent="0.25">
      <c r="A142" s="14">
        <f>A140+1</f>
        <v>109</v>
      </c>
      <c r="B142" s="16" t="s">
        <v>109</v>
      </c>
      <c r="C142" s="14">
        <v>2020</v>
      </c>
      <c r="D142" s="14" t="s">
        <v>293</v>
      </c>
      <c r="E142" s="14" t="s">
        <v>529</v>
      </c>
      <c r="F142" s="14">
        <v>1</v>
      </c>
      <c r="G142" s="29">
        <v>173701881</v>
      </c>
      <c r="H142" s="29">
        <v>87090649.189999998</v>
      </c>
      <c r="I142" s="14"/>
      <c r="J142" s="36">
        <v>8176</v>
      </c>
      <c r="K142" s="36">
        <v>160144</v>
      </c>
      <c r="L142" s="13" t="s">
        <v>428</v>
      </c>
      <c r="M142" s="14" t="s">
        <v>429</v>
      </c>
    </row>
    <row r="143" spans="1:13" x14ac:dyDescent="0.25">
      <c r="A143" s="14">
        <f>A142+1</f>
        <v>110</v>
      </c>
      <c r="B143" s="16" t="s">
        <v>332</v>
      </c>
      <c r="C143" s="14">
        <v>2024</v>
      </c>
      <c r="D143" s="14" t="s">
        <v>431</v>
      </c>
      <c r="E143" s="14" t="s">
        <v>529</v>
      </c>
      <c r="F143" s="14">
        <v>1</v>
      </c>
      <c r="G143" s="29">
        <v>325202680</v>
      </c>
      <c r="H143" s="29">
        <v>21680178.68</v>
      </c>
      <c r="I143" s="14"/>
      <c r="J143" s="36">
        <v>9855</v>
      </c>
      <c r="K143" s="36">
        <v>19927</v>
      </c>
      <c r="L143" s="13" t="s">
        <v>430</v>
      </c>
      <c r="M143" s="14" t="s">
        <v>460</v>
      </c>
    </row>
    <row r="144" spans="1:13" x14ac:dyDescent="0.25">
      <c r="B144" s="52" t="s">
        <v>432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</row>
    <row r="145" spans="1:13" x14ac:dyDescent="0.25">
      <c r="A145" s="14">
        <f>A143+1</f>
        <v>111</v>
      </c>
      <c r="B145" s="16" t="s">
        <v>102</v>
      </c>
      <c r="C145" s="14">
        <v>2020</v>
      </c>
      <c r="D145" s="14" t="s">
        <v>433</v>
      </c>
      <c r="E145" s="14" t="s">
        <v>531</v>
      </c>
      <c r="F145" s="14">
        <v>1</v>
      </c>
      <c r="G145" s="29">
        <v>331100000</v>
      </c>
      <c r="H145" s="29">
        <v>165884410.97</v>
      </c>
      <c r="I145" s="29"/>
      <c r="J145" s="34">
        <v>18303</v>
      </c>
      <c r="K145" s="34">
        <v>277624</v>
      </c>
      <c r="L145" s="13" t="s">
        <v>461</v>
      </c>
      <c r="M145" s="14" t="s">
        <v>442</v>
      </c>
    </row>
    <row r="146" spans="1:13" x14ac:dyDescent="0.25">
      <c r="A146" s="14"/>
      <c r="B146" s="52" t="s">
        <v>154</v>
      </c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</row>
    <row r="147" spans="1:13" x14ac:dyDescent="0.25">
      <c r="A147" s="14">
        <f>A145+1</f>
        <v>112</v>
      </c>
      <c r="B147" s="16" t="s">
        <v>64</v>
      </c>
      <c r="C147" s="14">
        <v>2014</v>
      </c>
      <c r="D147" s="14" t="s">
        <v>193</v>
      </c>
      <c r="E147" s="14" t="s">
        <v>532</v>
      </c>
      <c r="F147" s="14">
        <v>1</v>
      </c>
      <c r="G147" s="29">
        <v>72665624</v>
      </c>
      <c r="H147" s="29">
        <v>40489598.189999998</v>
      </c>
      <c r="I147" s="29"/>
      <c r="J147" s="34">
        <v>9910</v>
      </c>
      <c r="K147" s="34">
        <v>415745</v>
      </c>
      <c r="L147" s="13" t="s">
        <v>329</v>
      </c>
      <c r="M147" s="14" t="s">
        <v>441</v>
      </c>
    </row>
    <row r="148" spans="1:13" x14ac:dyDescent="0.25">
      <c r="A148" s="14">
        <f>A147+1</f>
        <v>113</v>
      </c>
      <c r="B148" s="16" t="s">
        <v>64</v>
      </c>
      <c r="C148" s="14">
        <v>2015</v>
      </c>
      <c r="D148" s="14" t="s">
        <v>195</v>
      </c>
      <c r="E148" s="14" t="s">
        <v>530</v>
      </c>
      <c r="F148" s="14">
        <v>1</v>
      </c>
      <c r="G148" s="29">
        <v>72665624</v>
      </c>
      <c r="H148" s="29">
        <v>38040025.759999998</v>
      </c>
      <c r="I148" s="29"/>
      <c r="J148" s="34">
        <v>20328</v>
      </c>
      <c r="K148" s="34">
        <v>721010</v>
      </c>
      <c r="L148" s="13" t="s">
        <v>194</v>
      </c>
      <c r="M148" s="14" t="s">
        <v>440</v>
      </c>
    </row>
    <row r="149" spans="1:13" x14ac:dyDescent="0.25">
      <c r="A149" s="10"/>
      <c r="B149" s="53" t="s">
        <v>196</v>
      </c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</row>
    <row r="150" spans="1:13" x14ac:dyDescent="0.25">
      <c r="A150" s="14">
        <f>A148+1</f>
        <v>114</v>
      </c>
      <c r="B150" s="16" t="s">
        <v>331</v>
      </c>
      <c r="C150" s="14">
        <v>2024</v>
      </c>
      <c r="D150" s="14" t="s">
        <v>199</v>
      </c>
      <c r="E150" s="14" t="s">
        <v>481</v>
      </c>
      <c r="F150" s="14">
        <v>1</v>
      </c>
      <c r="G150" s="40">
        <v>404136884.29000002</v>
      </c>
      <c r="H150" s="29">
        <v>20206844</v>
      </c>
      <c r="I150" s="29">
        <v>23035714.280000001</v>
      </c>
      <c r="J150" s="34">
        <v>18128</v>
      </c>
      <c r="K150" s="34">
        <v>35308</v>
      </c>
      <c r="L150" s="13" t="s">
        <v>197</v>
      </c>
      <c r="M150" s="14" t="s">
        <v>198</v>
      </c>
    </row>
    <row r="151" spans="1:13" x14ac:dyDescent="0.25">
      <c r="A151" s="14">
        <f t="shared" ref="A151:A158" si="6">A150+1</f>
        <v>115</v>
      </c>
      <c r="B151" s="16" t="s">
        <v>322</v>
      </c>
      <c r="C151" s="14">
        <v>2021</v>
      </c>
      <c r="D151" s="14" t="s">
        <v>317</v>
      </c>
      <c r="E151" s="14" t="s">
        <v>482</v>
      </c>
      <c r="F151" s="14">
        <v>1</v>
      </c>
      <c r="G151" s="40">
        <v>346116957</v>
      </c>
      <c r="H151" s="29">
        <v>17305848</v>
      </c>
      <c r="I151" s="29"/>
      <c r="J151" s="34">
        <v>18022</v>
      </c>
      <c r="K151" s="34">
        <v>215349</v>
      </c>
      <c r="L151" s="13" t="s">
        <v>200</v>
      </c>
      <c r="M151" s="14" t="s">
        <v>201</v>
      </c>
    </row>
    <row r="152" spans="1:13" x14ac:dyDescent="0.25">
      <c r="A152" s="14">
        <f t="shared" si="6"/>
        <v>116</v>
      </c>
      <c r="B152" s="16" t="s">
        <v>26</v>
      </c>
      <c r="C152" s="14">
        <v>2017</v>
      </c>
      <c r="D152" s="14" t="s">
        <v>206</v>
      </c>
      <c r="E152" s="14" t="s">
        <v>483</v>
      </c>
      <c r="F152" s="14">
        <v>1</v>
      </c>
      <c r="G152" s="40">
        <v>299192118</v>
      </c>
      <c r="H152" s="29">
        <v>14959606</v>
      </c>
      <c r="I152" s="29"/>
      <c r="J152" s="34">
        <v>16643</v>
      </c>
      <c r="K152" s="34">
        <v>417102</v>
      </c>
      <c r="L152" s="13" t="s">
        <v>204</v>
      </c>
      <c r="M152" s="14" t="s">
        <v>205</v>
      </c>
    </row>
    <row r="153" spans="1:13" ht="49.5" x14ac:dyDescent="0.25">
      <c r="A153" s="14">
        <f t="shared" si="6"/>
        <v>117</v>
      </c>
      <c r="B153" s="16" t="s">
        <v>47</v>
      </c>
      <c r="C153" s="14">
        <v>2013</v>
      </c>
      <c r="D153" s="14" t="s">
        <v>203</v>
      </c>
      <c r="E153" s="14" t="s">
        <v>484</v>
      </c>
      <c r="F153" s="14">
        <v>1</v>
      </c>
      <c r="G153" s="41">
        <v>169867692</v>
      </c>
      <c r="H153" s="29">
        <v>8493385</v>
      </c>
      <c r="I153" s="29"/>
      <c r="J153" s="34">
        <v>9750</v>
      </c>
      <c r="K153" s="34">
        <v>485666</v>
      </c>
      <c r="L153" s="13" t="s">
        <v>266</v>
      </c>
      <c r="M153" s="14" t="s">
        <v>323</v>
      </c>
    </row>
    <row r="154" spans="1:13" ht="33" x14ac:dyDescent="0.25">
      <c r="A154" s="14">
        <f t="shared" si="6"/>
        <v>118</v>
      </c>
      <c r="B154" s="16" t="s">
        <v>26</v>
      </c>
      <c r="C154" s="14">
        <v>2013</v>
      </c>
      <c r="D154" s="14" t="s">
        <v>318</v>
      </c>
      <c r="E154" s="14" t="s">
        <v>485</v>
      </c>
      <c r="F154" s="14">
        <v>1</v>
      </c>
      <c r="G154" s="41">
        <v>178087401</v>
      </c>
      <c r="H154" s="29">
        <v>8904370</v>
      </c>
      <c r="I154" s="29"/>
      <c r="J154" s="34">
        <v>5602</v>
      </c>
      <c r="K154" s="34">
        <v>488161</v>
      </c>
      <c r="L154" s="13" t="s">
        <v>269</v>
      </c>
      <c r="M154" s="14" t="s">
        <v>270</v>
      </c>
    </row>
    <row r="155" spans="1:13" x14ac:dyDescent="0.25">
      <c r="A155" s="14">
        <f t="shared" si="6"/>
        <v>119</v>
      </c>
      <c r="B155" s="16" t="s">
        <v>209</v>
      </c>
      <c r="C155" s="14">
        <v>2010</v>
      </c>
      <c r="D155" s="14" t="s">
        <v>210</v>
      </c>
      <c r="E155" s="14" t="s">
        <v>486</v>
      </c>
      <c r="F155" s="14">
        <v>1</v>
      </c>
      <c r="G155" s="41">
        <v>84933846</v>
      </c>
      <c r="H155" s="29">
        <v>4246692</v>
      </c>
      <c r="I155" s="29">
        <v>8453923.5299999993</v>
      </c>
      <c r="J155" s="34">
        <v>5031</v>
      </c>
      <c r="K155" s="34">
        <v>940172</v>
      </c>
      <c r="L155" s="13" t="s">
        <v>207</v>
      </c>
      <c r="M155" s="14" t="s">
        <v>208</v>
      </c>
    </row>
    <row r="156" spans="1:13" ht="33" outlineLevel="1" x14ac:dyDescent="0.25">
      <c r="A156" s="14">
        <f t="shared" si="6"/>
        <v>120</v>
      </c>
      <c r="B156" s="16" t="s">
        <v>26</v>
      </c>
      <c r="C156" s="14">
        <v>2013</v>
      </c>
      <c r="D156" s="14" t="s">
        <v>211</v>
      </c>
      <c r="E156" s="14" t="s">
        <v>485</v>
      </c>
      <c r="F156" s="14">
        <v>1</v>
      </c>
      <c r="G156" s="41">
        <v>178087401</v>
      </c>
      <c r="H156" s="29">
        <v>8904370</v>
      </c>
      <c r="I156" s="29"/>
      <c r="J156" s="34">
        <v>6253</v>
      </c>
      <c r="K156" s="34">
        <v>351871</v>
      </c>
      <c r="L156" s="13" t="s">
        <v>277</v>
      </c>
      <c r="M156" s="14" t="s">
        <v>452</v>
      </c>
    </row>
    <row r="157" spans="1:13" ht="33" outlineLevel="1" x14ac:dyDescent="0.25">
      <c r="A157" s="14">
        <f t="shared" si="6"/>
        <v>121</v>
      </c>
      <c r="B157" s="16" t="s">
        <v>47</v>
      </c>
      <c r="C157" s="14">
        <v>2013</v>
      </c>
      <c r="D157" s="14" t="s">
        <v>319</v>
      </c>
      <c r="E157" s="14" t="s">
        <v>487</v>
      </c>
      <c r="F157" s="14">
        <v>1</v>
      </c>
      <c r="G157" s="41">
        <v>169867692</v>
      </c>
      <c r="H157" s="29">
        <v>8493385</v>
      </c>
      <c r="I157" s="29"/>
      <c r="J157" s="34">
        <v>6878</v>
      </c>
      <c r="K157" s="34">
        <v>257165</v>
      </c>
      <c r="L157" s="13" t="s">
        <v>279</v>
      </c>
      <c r="M157" s="14" t="s">
        <v>278</v>
      </c>
    </row>
    <row r="158" spans="1:13" ht="33" x14ac:dyDescent="0.25">
      <c r="A158" s="14">
        <f t="shared" si="6"/>
        <v>122</v>
      </c>
      <c r="B158" s="16" t="s">
        <v>303</v>
      </c>
      <c r="C158" s="14">
        <v>2018</v>
      </c>
      <c r="D158" s="14" t="s">
        <v>212</v>
      </c>
      <c r="E158" s="14" t="s">
        <v>488</v>
      </c>
      <c r="F158" s="14">
        <v>1</v>
      </c>
      <c r="G158" s="41">
        <v>205593070</v>
      </c>
      <c r="H158" s="29">
        <v>10279653</v>
      </c>
      <c r="I158" s="29"/>
      <c r="J158" s="34">
        <v>4808</v>
      </c>
      <c r="K158" s="34">
        <v>181598</v>
      </c>
      <c r="L158" s="13" t="s">
        <v>267</v>
      </c>
      <c r="M158" s="14" t="s">
        <v>268</v>
      </c>
    </row>
    <row r="159" spans="1:13" x14ac:dyDescent="0.25">
      <c r="A159" s="14"/>
      <c r="B159" s="52" t="s">
        <v>213</v>
      </c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</row>
    <row r="160" spans="1:13" x14ac:dyDescent="0.25">
      <c r="A160" s="14">
        <f>+A158+1</f>
        <v>123</v>
      </c>
      <c r="B160" s="16" t="s">
        <v>26</v>
      </c>
      <c r="C160" s="14">
        <v>2010</v>
      </c>
      <c r="D160" s="14" t="s">
        <v>320</v>
      </c>
      <c r="E160" s="25">
        <v>41518</v>
      </c>
      <c r="F160" s="14">
        <v>1</v>
      </c>
      <c r="G160" s="29">
        <v>178087401</v>
      </c>
      <c r="H160" s="29">
        <v>8904370</v>
      </c>
      <c r="I160" s="14"/>
      <c r="J160" s="36">
        <v>4677</v>
      </c>
      <c r="K160" s="36">
        <v>501351</v>
      </c>
      <c r="L160" s="13" t="s">
        <v>259</v>
      </c>
      <c r="M160" s="14" t="s">
        <v>250</v>
      </c>
    </row>
    <row r="161" spans="1:13" ht="16.5" customHeight="1" x14ac:dyDescent="0.25">
      <c r="A161" s="14"/>
      <c r="B161" s="52" t="s">
        <v>214</v>
      </c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</row>
    <row r="162" spans="1:13" x14ac:dyDescent="0.25">
      <c r="A162" s="14">
        <f>+A160+1</f>
        <v>124</v>
      </c>
      <c r="B162" s="16" t="s">
        <v>331</v>
      </c>
      <c r="C162" s="14">
        <v>2024</v>
      </c>
      <c r="D162" s="14" t="s">
        <v>216</v>
      </c>
      <c r="E162" s="14" t="s">
        <v>481</v>
      </c>
      <c r="F162" s="14">
        <v>1</v>
      </c>
      <c r="G162" s="40">
        <v>404136884.29000002</v>
      </c>
      <c r="H162" s="29">
        <v>15155133</v>
      </c>
      <c r="I162" s="29"/>
      <c r="J162" s="34">
        <v>4608</v>
      </c>
      <c r="K162" s="34">
        <v>8705</v>
      </c>
      <c r="L162" s="13" t="s">
        <v>215</v>
      </c>
      <c r="M162" s="14" t="s">
        <v>453</v>
      </c>
    </row>
    <row r="163" spans="1:13" x14ac:dyDescent="0.25">
      <c r="A163" s="14"/>
      <c r="B163" s="52" t="s">
        <v>217</v>
      </c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</row>
    <row r="164" spans="1:13" x14ac:dyDescent="0.25">
      <c r="A164" s="14">
        <f>+A162+1</f>
        <v>125</v>
      </c>
      <c r="B164" s="16" t="s">
        <v>26</v>
      </c>
      <c r="C164" s="14">
        <v>2014</v>
      </c>
      <c r="D164" s="14" t="s">
        <v>321</v>
      </c>
      <c r="E164" s="14" t="s">
        <v>489</v>
      </c>
      <c r="F164" s="14">
        <v>1</v>
      </c>
      <c r="G164" s="40">
        <v>256270044</v>
      </c>
      <c r="H164" s="29">
        <v>12813502</v>
      </c>
      <c r="I164" s="29">
        <v>3747985.28</v>
      </c>
      <c r="J164" s="34">
        <v>6966</v>
      </c>
      <c r="K164" s="34">
        <v>339888</v>
      </c>
      <c r="L164" s="13" t="s">
        <v>257</v>
      </c>
      <c r="M164" s="14" t="s">
        <v>218</v>
      </c>
    </row>
    <row r="165" spans="1:13" x14ac:dyDescent="0.25">
      <c r="A165" s="14">
        <f>+A164+1</f>
        <v>126</v>
      </c>
      <c r="B165" s="16" t="s">
        <v>26</v>
      </c>
      <c r="C165" s="14">
        <v>2017</v>
      </c>
      <c r="D165" s="14" t="s">
        <v>202</v>
      </c>
      <c r="E165" s="14" t="s">
        <v>483</v>
      </c>
      <c r="F165" s="14">
        <v>1</v>
      </c>
      <c r="G165" s="40">
        <v>299192118</v>
      </c>
      <c r="H165" s="29">
        <v>14959606</v>
      </c>
      <c r="I165" s="29"/>
      <c r="J165" s="34">
        <v>4140</v>
      </c>
      <c r="K165" s="34">
        <v>445170</v>
      </c>
      <c r="L165" s="13" t="s">
        <v>258</v>
      </c>
      <c r="M165" s="14" t="s">
        <v>219</v>
      </c>
    </row>
    <row r="166" spans="1:13" ht="16.5" customHeight="1" x14ac:dyDescent="0.25">
      <c r="A166" s="10"/>
      <c r="B166" s="53" t="s">
        <v>220</v>
      </c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</row>
    <row r="167" spans="1:13" x14ac:dyDescent="0.25">
      <c r="A167" s="14">
        <f>+A165+1</f>
        <v>127</v>
      </c>
      <c r="B167" s="16" t="s">
        <v>331</v>
      </c>
      <c r="C167" s="14">
        <v>2024</v>
      </c>
      <c r="D167" s="14" t="s">
        <v>223</v>
      </c>
      <c r="E167" s="14" t="s">
        <v>490</v>
      </c>
      <c r="F167" s="14">
        <v>1</v>
      </c>
      <c r="G167" s="29">
        <v>396898214.29000002</v>
      </c>
      <c r="H167" s="29">
        <v>33074851.300000001</v>
      </c>
      <c r="I167" s="29">
        <v>6821428.5800000001</v>
      </c>
      <c r="J167" s="34">
        <v>14823</v>
      </c>
      <c r="K167" s="34">
        <v>31526</v>
      </c>
      <c r="L167" s="13" t="s">
        <v>221</v>
      </c>
      <c r="M167" s="14" t="s">
        <v>222</v>
      </c>
    </row>
    <row r="168" spans="1:13" x14ac:dyDescent="0.25">
      <c r="A168" s="14">
        <f t="shared" ref="A168:A169" si="7">A167+1</f>
        <v>128</v>
      </c>
      <c r="B168" s="16" t="s">
        <v>331</v>
      </c>
      <c r="C168" s="14">
        <v>2024</v>
      </c>
      <c r="D168" s="14" t="s">
        <v>226</v>
      </c>
      <c r="E168" s="14" t="s">
        <v>490</v>
      </c>
      <c r="F168" s="14">
        <v>1</v>
      </c>
      <c r="G168" s="29">
        <v>396898214.29000002</v>
      </c>
      <c r="H168" s="29">
        <v>33074851.300000001</v>
      </c>
      <c r="I168" s="29">
        <v>1919642.87</v>
      </c>
      <c r="J168" s="34">
        <v>15171</v>
      </c>
      <c r="K168" s="34">
        <v>29403</v>
      </c>
      <c r="L168" s="13" t="s">
        <v>224</v>
      </c>
      <c r="M168" s="14" t="s">
        <v>225</v>
      </c>
    </row>
    <row r="169" spans="1:13" ht="33" x14ac:dyDescent="0.25">
      <c r="A169" s="14">
        <f t="shared" si="7"/>
        <v>129</v>
      </c>
      <c r="B169" s="16" t="s">
        <v>26</v>
      </c>
      <c r="C169" s="14">
        <v>2018</v>
      </c>
      <c r="D169" s="14" t="s">
        <v>352</v>
      </c>
      <c r="E169" s="14" t="s">
        <v>491</v>
      </c>
      <c r="F169" s="14">
        <v>1</v>
      </c>
      <c r="G169" s="29">
        <v>185910752</v>
      </c>
      <c r="H169" s="29">
        <v>95537943.510000005</v>
      </c>
      <c r="I169" s="29">
        <v>5183874</v>
      </c>
      <c r="J169" s="34">
        <v>13605</v>
      </c>
      <c r="K169" s="34">
        <v>512817</v>
      </c>
      <c r="L169" s="13" t="s">
        <v>353</v>
      </c>
      <c r="M169" s="14" t="s">
        <v>354</v>
      </c>
    </row>
    <row r="170" spans="1:13" ht="16.5" customHeight="1" x14ac:dyDescent="0.25">
      <c r="A170" s="14"/>
      <c r="B170" s="52" t="s">
        <v>227</v>
      </c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</row>
    <row r="171" spans="1:13" x14ac:dyDescent="0.25">
      <c r="A171" s="14">
        <f>A169+1</f>
        <v>130</v>
      </c>
      <c r="B171" s="16" t="s">
        <v>26</v>
      </c>
      <c r="C171" s="14">
        <v>2013</v>
      </c>
      <c r="D171" s="14" t="s">
        <v>229</v>
      </c>
      <c r="E171" s="25">
        <v>40210</v>
      </c>
      <c r="F171" s="14">
        <v>1</v>
      </c>
      <c r="G171" s="29">
        <v>314585528</v>
      </c>
      <c r="H171" s="29">
        <v>171890853.46000001</v>
      </c>
      <c r="I171" s="29"/>
      <c r="J171" s="34">
        <v>13145</v>
      </c>
      <c r="K171" s="34">
        <v>16518</v>
      </c>
      <c r="L171" s="13" t="s">
        <v>261</v>
      </c>
      <c r="M171" s="14" t="s">
        <v>228</v>
      </c>
    </row>
    <row r="172" spans="1:13" x14ac:dyDescent="0.25">
      <c r="A172" s="14">
        <f t="shared" ref="A172:A173" si="8">A171+1</f>
        <v>131</v>
      </c>
      <c r="B172" s="16" t="s">
        <v>26</v>
      </c>
      <c r="C172" s="14">
        <v>2010</v>
      </c>
      <c r="D172" s="14" t="s">
        <v>355</v>
      </c>
      <c r="E172" s="25" t="s">
        <v>492</v>
      </c>
      <c r="F172" s="14">
        <v>1</v>
      </c>
      <c r="G172" s="29">
        <v>144387538</v>
      </c>
      <c r="H172" s="29">
        <v>85790262.209999993</v>
      </c>
      <c r="I172" s="29"/>
      <c r="J172" s="34">
        <v>6091</v>
      </c>
      <c r="K172" s="34">
        <v>10663</v>
      </c>
      <c r="L172" s="13" t="s">
        <v>262</v>
      </c>
      <c r="M172" s="14" t="s">
        <v>230</v>
      </c>
    </row>
    <row r="173" spans="1:13" x14ac:dyDescent="0.25">
      <c r="A173" s="14">
        <f t="shared" si="8"/>
        <v>132</v>
      </c>
      <c r="B173" s="16" t="s">
        <v>78</v>
      </c>
      <c r="C173" s="14">
        <v>2018</v>
      </c>
      <c r="D173" s="14" t="s">
        <v>308</v>
      </c>
      <c r="E173" s="25">
        <v>43248</v>
      </c>
      <c r="F173" s="14">
        <v>1</v>
      </c>
      <c r="G173" s="29">
        <v>66097406</v>
      </c>
      <c r="H173" s="29">
        <v>33456851.010000002</v>
      </c>
      <c r="I173" s="29"/>
      <c r="J173" s="34">
        <v>15058</v>
      </c>
      <c r="K173" s="34">
        <v>466806</v>
      </c>
      <c r="L173" s="8" t="s">
        <v>356</v>
      </c>
      <c r="M173" s="14" t="s">
        <v>307</v>
      </c>
    </row>
    <row r="174" spans="1:13" x14ac:dyDescent="0.25">
      <c r="A174" s="14"/>
      <c r="B174" s="52" t="s">
        <v>231</v>
      </c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</row>
    <row r="175" spans="1:13" x14ac:dyDescent="0.25">
      <c r="A175" s="14">
        <f>A173+1</f>
        <v>133</v>
      </c>
      <c r="B175" s="16" t="s">
        <v>26</v>
      </c>
      <c r="C175" s="14">
        <v>2013</v>
      </c>
      <c r="D175" s="14" t="s">
        <v>233</v>
      </c>
      <c r="E175" s="25">
        <v>43831</v>
      </c>
      <c r="F175" s="14">
        <v>1</v>
      </c>
      <c r="G175" s="29">
        <v>185910752</v>
      </c>
      <c r="H175" s="29">
        <v>95537943.510000005</v>
      </c>
      <c r="I175" s="29">
        <v>54659000</v>
      </c>
      <c r="J175" s="34">
        <v>5440</v>
      </c>
      <c r="K175" s="34">
        <v>596389</v>
      </c>
      <c r="L175" s="13" t="s">
        <v>263</v>
      </c>
      <c r="M175" s="14" t="s">
        <v>232</v>
      </c>
    </row>
    <row r="176" spans="1:13" x14ac:dyDescent="0.25">
      <c r="A176" s="14"/>
      <c r="B176" s="52" t="s">
        <v>154</v>
      </c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</row>
    <row r="177" spans="1:13" x14ac:dyDescent="0.25">
      <c r="A177" s="14">
        <f>+A175+1</f>
        <v>134</v>
      </c>
      <c r="B177" s="16" t="s">
        <v>78</v>
      </c>
      <c r="C177" s="14">
        <v>2018</v>
      </c>
      <c r="D177" s="14" t="s">
        <v>236</v>
      </c>
      <c r="E177" s="25">
        <v>43248</v>
      </c>
      <c r="F177" s="14">
        <v>1</v>
      </c>
      <c r="G177" s="29">
        <v>66097406</v>
      </c>
      <c r="H177" s="29">
        <v>33456851.010000002</v>
      </c>
      <c r="I177" s="29"/>
      <c r="J177" s="34">
        <v>17645</v>
      </c>
      <c r="K177" s="34">
        <v>304624</v>
      </c>
      <c r="L177" s="13" t="s">
        <v>234</v>
      </c>
      <c r="M177" s="5" t="s">
        <v>235</v>
      </c>
    </row>
    <row r="178" spans="1:13" x14ac:dyDescent="0.25">
      <c r="A178" s="14">
        <f>A177+1</f>
        <v>135</v>
      </c>
      <c r="B178" s="16" t="s">
        <v>49</v>
      </c>
      <c r="C178" s="14">
        <v>2018</v>
      </c>
      <c r="D178" s="14" t="s">
        <v>444</v>
      </c>
      <c r="E178" s="25" t="s">
        <v>493</v>
      </c>
      <c r="F178" s="14">
        <v>1</v>
      </c>
      <c r="G178" s="29">
        <v>118142980</v>
      </c>
      <c r="H178" s="29">
        <v>59737892.140000001</v>
      </c>
      <c r="I178" s="29"/>
      <c r="J178" s="34">
        <v>22843</v>
      </c>
      <c r="K178" s="34">
        <v>404454</v>
      </c>
      <c r="L178" s="13" t="s">
        <v>472</v>
      </c>
      <c r="M178" s="5" t="s">
        <v>445</v>
      </c>
    </row>
    <row r="179" spans="1:13" ht="16.5" customHeight="1" x14ac:dyDescent="0.25">
      <c r="A179" s="10"/>
      <c r="B179" s="53" t="s">
        <v>240</v>
      </c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</row>
    <row r="180" spans="1:13" x14ac:dyDescent="0.25">
      <c r="A180" s="14">
        <f>A178+1</f>
        <v>136</v>
      </c>
      <c r="B180" s="17" t="s">
        <v>40</v>
      </c>
      <c r="C180" s="14">
        <v>2023</v>
      </c>
      <c r="D180" s="14" t="s">
        <v>249</v>
      </c>
      <c r="E180" s="25">
        <v>45168</v>
      </c>
      <c r="F180" s="14">
        <v>1</v>
      </c>
      <c r="G180" s="29">
        <v>374108000</v>
      </c>
      <c r="H180" s="29">
        <v>61312471.307599992</v>
      </c>
      <c r="I180" s="29"/>
      <c r="J180" s="34">
        <v>5023</v>
      </c>
      <c r="K180" s="34">
        <v>38094</v>
      </c>
      <c r="L180" s="13" t="s">
        <v>255</v>
      </c>
      <c r="M180" s="14" t="s">
        <v>237</v>
      </c>
    </row>
    <row r="181" spans="1:13" x14ac:dyDescent="0.25">
      <c r="A181" s="14">
        <f>A180+1</f>
        <v>137</v>
      </c>
      <c r="B181" s="16" t="s">
        <v>64</v>
      </c>
      <c r="C181" s="14">
        <v>2016</v>
      </c>
      <c r="D181" s="14" t="s">
        <v>239</v>
      </c>
      <c r="E181" s="25">
        <v>42675</v>
      </c>
      <c r="F181" s="14">
        <v>1</v>
      </c>
      <c r="G181" s="29">
        <v>72665624</v>
      </c>
      <c r="H181" s="29">
        <v>7963710.6899999995</v>
      </c>
      <c r="I181" s="29"/>
      <c r="J181" s="34">
        <v>5560</v>
      </c>
      <c r="K181" s="34">
        <v>204561</v>
      </c>
      <c r="L181" s="13" t="s">
        <v>256</v>
      </c>
      <c r="M181" s="14" t="s">
        <v>264</v>
      </c>
    </row>
    <row r="182" spans="1:13" x14ac:dyDescent="0.25">
      <c r="A182" s="14">
        <f t="shared" ref="A182" si="9">A181+1</f>
        <v>138</v>
      </c>
      <c r="B182" s="16" t="s">
        <v>64</v>
      </c>
      <c r="C182" s="14">
        <v>2015</v>
      </c>
      <c r="D182" s="14" t="s">
        <v>238</v>
      </c>
      <c r="E182" s="25">
        <v>42278</v>
      </c>
      <c r="F182" s="14">
        <v>1</v>
      </c>
      <c r="G182" s="29">
        <v>72665624</v>
      </c>
      <c r="H182" s="29">
        <v>16040186.718800001</v>
      </c>
      <c r="I182" s="29"/>
      <c r="J182" s="34">
        <v>1998</v>
      </c>
      <c r="K182" s="34">
        <v>242063</v>
      </c>
      <c r="L182" s="13" t="s">
        <v>241</v>
      </c>
      <c r="M182" s="14" t="s">
        <v>242</v>
      </c>
    </row>
    <row r="183" spans="1:13" x14ac:dyDescent="0.25">
      <c r="L183" s="12"/>
    </row>
    <row r="188" spans="1:13" x14ac:dyDescent="0.25">
      <c r="L188" s="12"/>
    </row>
    <row r="189" spans="1:13" x14ac:dyDescent="0.25">
      <c r="L189" s="12"/>
    </row>
    <row r="190" spans="1:13" x14ac:dyDescent="0.25">
      <c r="L190" s="12"/>
    </row>
    <row r="191" spans="1:13" x14ac:dyDescent="0.25">
      <c r="L191" s="12"/>
    </row>
    <row r="192" spans="1:13" x14ac:dyDescent="0.25">
      <c r="L192" s="12"/>
    </row>
    <row r="193" spans="12:12" x14ac:dyDescent="0.25">
      <c r="L193" s="12"/>
    </row>
    <row r="194" spans="12:12" x14ac:dyDescent="0.25">
      <c r="L194" s="12"/>
    </row>
    <row r="195" spans="12:12" x14ac:dyDescent="0.25">
      <c r="L195" s="12"/>
    </row>
    <row r="196" spans="12:12" x14ac:dyDescent="0.25">
      <c r="L196" s="12"/>
    </row>
    <row r="197" spans="12:12" x14ac:dyDescent="0.25">
      <c r="L197" s="12"/>
    </row>
  </sheetData>
  <autoFilter ref="A6:M182" xr:uid="{00000000-0009-0000-0000-000001000000}"/>
  <mergeCells count="45">
    <mergeCell ref="E4:J4"/>
    <mergeCell ref="B86:M86"/>
    <mergeCell ref="B103:M103"/>
    <mergeCell ref="A2:M2"/>
    <mergeCell ref="A4:A5"/>
    <mergeCell ref="B4:B5"/>
    <mergeCell ref="C4:C5"/>
    <mergeCell ref="D4:D5"/>
    <mergeCell ref="L4:M4"/>
    <mergeCell ref="B7:M7"/>
    <mergeCell ref="B39:M39"/>
    <mergeCell ref="B41:M41"/>
    <mergeCell ref="B89:M89"/>
    <mergeCell ref="B92:M92"/>
    <mergeCell ref="B95:M95"/>
    <mergeCell ref="B98:M98"/>
    <mergeCell ref="B179:M179"/>
    <mergeCell ref="B101:M101"/>
    <mergeCell ref="B149:M149"/>
    <mergeCell ref="B43:M43"/>
    <mergeCell ref="B65:M65"/>
    <mergeCell ref="B67:M67"/>
    <mergeCell ref="B70:M70"/>
    <mergeCell ref="B83:M83"/>
    <mergeCell ref="B45:M45"/>
    <mergeCell ref="B52:M52"/>
    <mergeCell ref="B63:M63"/>
    <mergeCell ref="B163:M163"/>
    <mergeCell ref="B109:M109"/>
    <mergeCell ref="B111:M111"/>
    <mergeCell ref="B126:M126"/>
    <mergeCell ref="B138:M138"/>
    <mergeCell ref="B166:M166"/>
    <mergeCell ref="B170:M170"/>
    <mergeCell ref="B174:M174"/>
    <mergeCell ref="B176:M176"/>
    <mergeCell ref="B123:M123"/>
    <mergeCell ref="B129:M129"/>
    <mergeCell ref="B132:M132"/>
    <mergeCell ref="B135:M135"/>
    <mergeCell ref="B141:M141"/>
    <mergeCell ref="B144:M144"/>
    <mergeCell ref="B146:M146"/>
    <mergeCell ref="B161:M161"/>
    <mergeCell ref="B159:M159"/>
  </mergeCells>
  <printOptions horizontalCentered="1"/>
  <pageMargins left="0.19685039370078741" right="0.19685039370078741" top="0.39370078740157483" bottom="0.39370078740157483" header="0.15748031496062992" footer="0.15748031496062992"/>
  <pageSetup paperSize="9" scale="47" fitToHeight="0" orientation="landscape" r:id="rId1"/>
  <rowBreaks count="5" manualBreakCount="5">
    <brk id="30" max="8" man="1"/>
    <brk id="62" max="8" man="1"/>
    <brk id="95" max="8" man="1"/>
    <brk id="128" max="8" man="1"/>
    <brk id="158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1. Шахсан бириктирилган янг (2)</vt:lpstr>
      <vt:lpstr>1. Шахсан бириктирилган янги</vt:lpstr>
      <vt:lpstr>'1. Шахсан бириктирилган янг (2)'!Заголовки_для_печати</vt:lpstr>
      <vt:lpstr>'1. Шахсан бириктирилган янги'!Заголовки_для_печати</vt:lpstr>
      <vt:lpstr>'1. Шахсан бириктирилган янг (2)'!Область_печати</vt:lpstr>
      <vt:lpstr>'1. Шахсан бириктирилган янги'!Область_печати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AI.Daminov</dc:creator>
  <cp:lastModifiedBy>FF.Norkulov</cp:lastModifiedBy>
  <cp:lastPrinted>2025-03-14T06:33:39Z</cp:lastPrinted>
  <dcterms:created xsi:type="dcterms:W3CDTF">2024-01-16T05:04:45Z</dcterms:created>
  <dcterms:modified xsi:type="dcterms:W3CDTF">2025-04-29T11:50:06Z</dcterms:modified>
</cp:coreProperties>
</file>