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ЭтаКнига" defaultThemeVersion="124226"/>
  <xr:revisionPtr revIDLastSave="0" documentId="13_ncr:1_{70C67E54-CC5A-4C9D-92AB-1CB3BE1EE283}" xr6:coauthVersionLast="45" xr6:coauthVersionMax="45" xr10:uidLastSave="{00000000-0000-0000-0000-000000000000}"/>
  <bookViews>
    <workbookView xWindow="15360" yWindow="540" windowWidth="13020" windowHeight="14955"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85" l="1"/>
  <c r="G10" i="85"/>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S39" i="89"/>
  <c r="S37" i="89"/>
  <c r="S35" i="89"/>
  <c r="S34" i="89"/>
  <c r="U34" i="89" s="1"/>
  <c r="U33" i="89" s="1"/>
  <c r="S32" i="89"/>
  <c r="R30" i="89"/>
  <c r="R29" i="89" s="1"/>
  <c r="S29" i="89"/>
  <c r="S28" i="89"/>
  <c r="R28" i="89"/>
  <c r="R27" i="89" s="1"/>
  <c r="S25" i="89"/>
  <c r="S23" i="89"/>
  <c r="R21" i="89"/>
  <c r="U20" i="89"/>
  <c r="U19" i="89" s="1"/>
  <c r="S19" i="89"/>
  <c r="U18" i="89"/>
  <c r="U17" i="89" s="1"/>
  <c r="U16" i="89"/>
  <c r="U15" i="89" s="1"/>
  <c r="S15" i="89"/>
  <c r="U14" i="89"/>
  <c r="U13" i="89" s="1"/>
  <c r="T14" i="89"/>
  <c r="T13" i="89" s="1"/>
  <c r="R6" i="89"/>
  <c r="T38" i="89" l="1"/>
  <c r="T37" i="89" s="1"/>
  <c r="U28" i="89"/>
  <c r="U27" i="89" s="1"/>
  <c r="T24" i="89"/>
  <c r="T23" i="89" s="1"/>
  <c r="U40" i="89"/>
  <c r="U39" i="89" s="1"/>
  <c r="T26" i="89"/>
  <c r="T25" i="89" s="1"/>
  <c r="S11" i="89"/>
  <c r="U11" i="89" s="1"/>
  <c r="U26" i="89"/>
  <c r="U25" i="89" s="1"/>
  <c r="T28" i="89"/>
  <c r="T27" i="89" s="1"/>
  <c r="S27" i="89"/>
  <c r="R11" i="89"/>
  <c r="U50" i="89"/>
  <c r="U49" i="89" s="1"/>
  <c r="T48" i="89"/>
  <c r="T47" i="89" s="1"/>
  <c r="U48" i="89"/>
  <c r="U47" i="89" s="1"/>
  <c r="U46" i="89"/>
  <c r="U45" i="89" s="1"/>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V50" i="89" s="1"/>
  <c r="AV49" i="89" s="1"/>
  <c r="AT50" i="89"/>
  <c r="AW50" i="89" s="1"/>
  <c r="AW49" i="89" s="1"/>
  <c r="AR50" i="89"/>
  <c r="AP50" i="89"/>
  <c r="AN50" i="89"/>
  <c r="AE50" i="89"/>
  <c r="AF50" i="89" s="1"/>
  <c r="AF49" i="89" s="1"/>
  <c r="AD50" i="89"/>
  <c r="AG50" i="89" s="1"/>
  <c r="AG49" i="89" s="1"/>
  <c r="AA50" i="89"/>
  <c r="AB50" i="89" s="1"/>
  <c r="AB49" i="89" s="1"/>
  <c r="Z50" i="89"/>
  <c r="AC50" i="89" s="1"/>
  <c r="AC49" i="89" s="1"/>
  <c r="W50" i="89"/>
  <c r="X50" i="89" s="1"/>
  <c r="X49" i="89" s="1"/>
  <c r="V50" i="89"/>
  <c r="Y50" i="89" s="1"/>
  <c r="Y49" i="89" s="1"/>
  <c r="O50" i="89"/>
  <c r="N50" i="89"/>
  <c r="Q50" i="89" s="1"/>
  <c r="Q49" i="89" s="1"/>
  <c r="K50" i="89"/>
  <c r="L50" i="89" s="1"/>
  <c r="L49" i="89" s="1"/>
  <c r="J50" i="89"/>
  <c r="M50" i="89" s="1"/>
  <c r="M49" i="89" s="1"/>
  <c r="G50" i="89"/>
  <c r="H50" i="89" s="1"/>
  <c r="H49" i="89" s="1"/>
  <c r="F50" i="89"/>
  <c r="I50" i="89" s="1"/>
  <c r="I49" i="89" s="1"/>
  <c r="AU49" i="89"/>
  <c r="AT49" i="89"/>
  <c r="AR49" i="89"/>
  <c r="AP49" i="89"/>
  <c r="AN49" i="89"/>
  <c r="AL49" i="89"/>
  <c r="AE49" i="89"/>
  <c r="AD49" i="89"/>
  <c r="AA49" i="89"/>
  <c r="Z49" i="89"/>
  <c r="W49" i="89"/>
  <c r="V49" i="89"/>
  <c r="O49" i="89"/>
  <c r="K49" i="89"/>
  <c r="J49" i="89"/>
  <c r="G49" i="89"/>
  <c r="E49" i="89"/>
  <c r="C49" i="89"/>
  <c r="AU48" i="89"/>
  <c r="AT48" i="89"/>
  <c r="AV48" i="89" s="1"/>
  <c r="AV47" i="89" s="1"/>
  <c r="AP48" i="89"/>
  <c r="AP47" i="89" s="1"/>
  <c r="AN48" i="89"/>
  <c r="AE48" i="89"/>
  <c r="AF48" i="89" s="1"/>
  <c r="AF47" i="89" s="1"/>
  <c r="AD48" i="89"/>
  <c r="AD47" i="89" s="1"/>
  <c r="Z48" i="89"/>
  <c r="AB48" i="89" s="1"/>
  <c r="AB47" i="89" s="1"/>
  <c r="W48" i="89"/>
  <c r="X48" i="89" s="1"/>
  <c r="X47" i="89" s="1"/>
  <c r="V48" i="89"/>
  <c r="Y48" i="89" s="1"/>
  <c r="Y47" i="89" s="1"/>
  <c r="N48" i="89"/>
  <c r="AI48" i="89" s="1"/>
  <c r="K48" i="89"/>
  <c r="M48" i="89" s="1"/>
  <c r="M47" i="89" s="1"/>
  <c r="J48" i="89"/>
  <c r="G48" i="89"/>
  <c r="I48" i="89" s="1"/>
  <c r="I47" i="89" s="1"/>
  <c r="F48" i="89"/>
  <c r="AR47" i="89"/>
  <c r="AN47" i="89"/>
  <c r="AL47" i="89"/>
  <c r="AE47" i="89"/>
  <c r="AA47" i="89"/>
  <c r="W47" i="89"/>
  <c r="O47" i="89"/>
  <c r="K47" i="89"/>
  <c r="J47" i="89"/>
  <c r="F47" i="89"/>
  <c r="E47" i="89"/>
  <c r="C47" i="89"/>
  <c r="AW46" i="89"/>
  <c r="AU46" i="89"/>
  <c r="AT46" i="89"/>
  <c r="AR46" i="89"/>
  <c r="AP46" i="89"/>
  <c r="AN46" i="89"/>
  <c r="AG46" i="89"/>
  <c r="AG45" i="89" s="1"/>
  <c r="AE46" i="89"/>
  <c r="AF46" i="89" s="1"/>
  <c r="AF45" i="89" s="1"/>
  <c r="AD46" i="89"/>
  <c r="AA46" i="89"/>
  <c r="Z46" i="89"/>
  <c r="AC46" i="89" s="1"/>
  <c r="AC45" i="89" s="1"/>
  <c r="Y46" i="89"/>
  <c r="Y45" i="89" s="1"/>
  <c r="W46" i="89"/>
  <c r="V46" i="89"/>
  <c r="O46" i="89"/>
  <c r="Q46" i="89" s="1"/>
  <c r="Q45" i="89" s="1"/>
  <c r="N46" i="89"/>
  <c r="N11" i="89" s="1"/>
  <c r="M46" i="89"/>
  <c r="M45" i="89" s="1"/>
  <c r="K46" i="89"/>
  <c r="L46" i="89" s="1"/>
  <c r="L45" i="89" s="1"/>
  <c r="J46" i="89"/>
  <c r="G46" i="89"/>
  <c r="F46" i="89"/>
  <c r="I46" i="89" s="1"/>
  <c r="I45" i="89" s="1"/>
  <c r="AW45" i="89"/>
  <c r="AU45" i="89"/>
  <c r="AT45" i="89"/>
  <c r="AR45" i="89"/>
  <c r="AP45" i="89"/>
  <c r="AN45" i="89"/>
  <c r="AL45" i="89"/>
  <c r="AE45" i="89"/>
  <c r="AD45" i="89"/>
  <c r="AA45" i="89"/>
  <c r="Z45" i="89"/>
  <c r="W45" i="89"/>
  <c r="V45" i="89"/>
  <c r="O45" i="89"/>
  <c r="N45" i="89"/>
  <c r="J45" i="89"/>
  <c r="G45" i="89"/>
  <c r="F45" i="89"/>
  <c r="E45" i="89"/>
  <c r="C45" i="89"/>
  <c r="AU44" i="89"/>
  <c r="AT44" i="89"/>
  <c r="AT43" i="89" s="1"/>
  <c r="AR44" i="89"/>
  <c r="AR43" i="89" s="1"/>
  <c r="AP44" i="89"/>
  <c r="AP43" i="89" s="1"/>
  <c r="AN44" i="89"/>
  <c r="AE44" i="89"/>
  <c r="AD44" i="89"/>
  <c r="AA44" i="89"/>
  <c r="Z44" i="89"/>
  <c r="W44" i="89"/>
  <c r="Y44" i="89" s="1"/>
  <c r="Y43" i="89" s="1"/>
  <c r="V44" i="89"/>
  <c r="N44" i="89"/>
  <c r="AI44" i="89" s="1"/>
  <c r="J44" i="89"/>
  <c r="M44" i="89" s="1"/>
  <c r="M43" i="89" s="1"/>
  <c r="G44" i="89"/>
  <c r="G43" i="89" s="1"/>
  <c r="F44" i="89"/>
  <c r="F43" i="89" s="1"/>
  <c r="AU43" i="89"/>
  <c r="AN43" i="89"/>
  <c r="AL43" i="89"/>
  <c r="AE43" i="89"/>
  <c r="AD43" i="89"/>
  <c r="AA43" i="89"/>
  <c r="Z43" i="89"/>
  <c r="W43" i="89"/>
  <c r="V43" i="89"/>
  <c r="O43" i="89"/>
  <c r="K43" i="89"/>
  <c r="E43" i="89"/>
  <c r="C43" i="89"/>
  <c r="AU42" i="89"/>
  <c r="AU41" i="89" s="1"/>
  <c r="AT42" i="89"/>
  <c r="AT41" i="89" s="1"/>
  <c r="AR42" i="89"/>
  <c r="AR41" i="89" s="1"/>
  <c r="AP42" i="89"/>
  <c r="AN42" i="89"/>
  <c r="AE42" i="89"/>
  <c r="AG42" i="89" s="1"/>
  <c r="AG41" i="89" s="1"/>
  <c r="AD42" i="89"/>
  <c r="AA42" i="89"/>
  <c r="AA41" i="89" s="1"/>
  <c r="Z42" i="89"/>
  <c r="Z41" i="89" s="1"/>
  <c r="Y42" i="89"/>
  <c r="Y41" i="89" s="1"/>
  <c r="X42" i="89"/>
  <c r="X41" i="89" s="1"/>
  <c r="W42" i="89"/>
  <c r="V42" i="89"/>
  <c r="O42" i="89"/>
  <c r="N42" i="89"/>
  <c r="N41" i="89" s="1"/>
  <c r="J42" i="89"/>
  <c r="M42" i="89" s="1"/>
  <c r="M41" i="89" s="1"/>
  <c r="F42" i="89"/>
  <c r="H42" i="89" s="1"/>
  <c r="H41" i="89" s="1"/>
  <c r="AP41" i="89"/>
  <c r="AN41" i="89"/>
  <c r="AL41" i="89"/>
  <c r="AE41" i="89"/>
  <c r="AD41" i="89"/>
  <c r="W41" i="89"/>
  <c r="V41" i="89"/>
  <c r="O41" i="89"/>
  <c r="K41" i="89"/>
  <c r="J41" i="89"/>
  <c r="G41" i="89"/>
  <c r="E41" i="89"/>
  <c r="C41" i="89"/>
  <c r="AU40" i="89"/>
  <c r="AV40" i="89" s="1"/>
  <c r="AV39" i="89" s="1"/>
  <c r="AT40" i="89"/>
  <c r="AT39" i="89" s="1"/>
  <c r="AR40" i="89"/>
  <c r="AP40" i="89"/>
  <c r="AN40" i="89"/>
  <c r="AN39" i="89" s="1"/>
  <c r="AE40" i="89"/>
  <c r="AD40" i="89"/>
  <c r="AD39" i="89" s="1"/>
  <c r="AA40" i="89"/>
  <c r="Z40" i="89"/>
  <c r="Z39" i="89" s="1"/>
  <c r="W40" i="89"/>
  <c r="X40" i="89" s="1"/>
  <c r="X39" i="89" s="1"/>
  <c r="V40" i="89"/>
  <c r="V39" i="89" s="1"/>
  <c r="N40" i="89"/>
  <c r="P40" i="89" s="1"/>
  <c r="P39" i="89" s="1"/>
  <c r="M40" i="89"/>
  <c r="M39" i="89" s="1"/>
  <c r="J40" i="89"/>
  <c r="L40" i="89" s="1"/>
  <c r="L39" i="89" s="1"/>
  <c r="G40" i="89"/>
  <c r="H40" i="89" s="1"/>
  <c r="H39" i="89" s="1"/>
  <c r="F40" i="89"/>
  <c r="I40" i="89" s="1"/>
  <c r="I39" i="89" s="1"/>
  <c r="AR39" i="89"/>
  <c r="AP39" i="89"/>
  <c r="AL39" i="89"/>
  <c r="O39" i="89"/>
  <c r="K39" i="89"/>
  <c r="J39" i="89"/>
  <c r="G39" i="89"/>
  <c r="F39" i="89"/>
  <c r="E39" i="89"/>
  <c r="C39" i="89"/>
  <c r="AU38" i="89"/>
  <c r="AV38" i="89" s="1"/>
  <c r="AV37" i="89" s="1"/>
  <c r="AT38" i="89"/>
  <c r="AR38" i="89"/>
  <c r="AP38" i="89"/>
  <c r="AN38" i="89"/>
  <c r="AE38" i="89"/>
  <c r="AD38" i="89"/>
  <c r="AA38" i="89"/>
  <c r="Z38" i="89"/>
  <c r="Z37" i="89" s="1"/>
  <c r="W38" i="89"/>
  <c r="V38" i="89"/>
  <c r="V37" i="89" s="1"/>
  <c r="O38" i="89"/>
  <c r="N38" i="89"/>
  <c r="N37" i="89" s="1"/>
  <c r="K38" i="89"/>
  <c r="L38" i="89" s="1"/>
  <c r="L37" i="89" s="1"/>
  <c r="J38" i="89"/>
  <c r="G38" i="89"/>
  <c r="H38" i="89" s="1"/>
  <c r="H37" i="89" s="1"/>
  <c r="F38" i="89"/>
  <c r="AT37" i="89"/>
  <c r="AR37" i="89"/>
  <c r="AP37" i="89"/>
  <c r="AN37" i="89"/>
  <c r="AL37" i="89"/>
  <c r="AE37" i="89"/>
  <c r="AD37" i="89"/>
  <c r="K37" i="89"/>
  <c r="J37" i="89"/>
  <c r="G37" i="89"/>
  <c r="F37" i="89"/>
  <c r="E37" i="89"/>
  <c r="C37" i="89"/>
  <c r="AU36" i="89"/>
  <c r="AW36" i="89" s="1"/>
  <c r="AW35" i="89" s="1"/>
  <c r="AT36" i="89"/>
  <c r="AR36" i="89"/>
  <c r="AR35" i="89" s="1"/>
  <c r="AP36" i="89"/>
  <c r="AP35" i="89" s="1"/>
  <c r="AN36" i="89"/>
  <c r="AN35" i="89" s="1"/>
  <c r="AE36" i="89"/>
  <c r="AE35" i="89" s="1"/>
  <c r="AD36" i="89"/>
  <c r="AD35" i="89" s="1"/>
  <c r="AC36" i="89"/>
  <c r="AC35" i="89" s="1"/>
  <c r="AA36" i="89"/>
  <c r="Z36" i="89"/>
  <c r="AB36" i="89" s="1"/>
  <c r="AB35" i="89" s="1"/>
  <c r="W36" i="89"/>
  <c r="Y36" i="89" s="1"/>
  <c r="Y35" i="89" s="1"/>
  <c r="V36" i="89"/>
  <c r="N36" i="89"/>
  <c r="AI36" i="89" s="1"/>
  <c r="J36" i="89"/>
  <c r="M36" i="89" s="1"/>
  <c r="M35" i="89" s="1"/>
  <c r="G36" i="89"/>
  <c r="H36" i="89" s="1"/>
  <c r="H35" i="89" s="1"/>
  <c r="F36" i="89"/>
  <c r="AT35" i="89"/>
  <c r="AL35" i="89"/>
  <c r="AA35" i="89"/>
  <c r="Z35" i="89"/>
  <c r="W35" i="89"/>
  <c r="V35" i="89"/>
  <c r="O35" i="89"/>
  <c r="K35" i="89"/>
  <c r="F35" i="89"/>
  <c r="E35" i="89"/>
  <c r="C35" i="89"/>
  <c r="AU34" i="89"/>
  <c r="AU11" i="89" s="1"/>
  <c r="AT34" i="89"/>
  <c r="AT33" i="89" s="1"/>
  <c r="AR34" i="89"/>
  <c r="AR33" i="89" s="1"/>
  <c r="AP34" i="89"/>
  <c r="AP33" i="89" s="1"/>
  <c r="AN34" i="89"/>
  <c r="AE34" i="89"/>
  <c r="AF34" i="89" s="1"/>
  <c r="AF33" i="89" s="1"/>
  <c r="AD34" i="89"/>
  <c r="AG34" i="89" s="1"/>
  <c r="AG33" i="89" s="1"/>
  <c r="AA34" i="89"/>
  <c r="AA33" i="89" s="1"/>
  <c r="Z34" i="89"/>
  <c r="Z33" i="89" s="1"/>
  <c r="Y34" i="89"/>
  <c r="Y33" i="89" s="1"/>
  <c r="X34" i="89"/>
  <c r="X33" i="89" s="1"/>
  <c r="W34" i="89"/>
  <c r="V34" i="89"/>
  <c r="O34" i="89"/>
  <c r="N34" i="89"/>
  <c r="Q34" i="89" s="1"/>
  <c r="Q33" i="89" s="1"/>
  <c r="J34" i="89"/>
  <c r="J33" i="89" s="1"/>
  <c r="F34" i="89"/>
  <c r="I34" i="89" s="1"/>
  <c r="I33" i="89" s="1"/>
  <c r="AU33" i="89"/>
  <c r="AN33" i="89"/>
  <c r="AL33" i="89"/>
  <c r="W33" i="89"/>
  <c r="V33" i="89"/>
  <c r="O33" i="89"/>
  <c r="N33" i="89"/>
  <c r="K33" i="89"/>
  <c r="G33" i="89"/>
  <c r="E33" i="89"/>
  <c r="C33" i="89"/>
  <c r="AU32" i="89"/>
  <c r="AU31" i="89" s="1"/>
  <c r="AT32" i="89"/>
  <c r="AT31" i="89" s="1"/>
  <c r="AR32" i="89"/>
  <c r="AR11" i="89" s="1"/>
  <c r="AP32" i="89"/>
  <c r="AP11" i="89" s="1"/>
  <c r="AN32" i="89"/>
  <c r="AN11" i="89" s="1"/>
  <c r="AE32" i="89"/>
  <c r="AG32" i="89" s="1"/>
  <c r="AG31" i="89" s="1"/>
  <c r="AD32" i="89"/>
  <c r="AB32" i="89"/>
  <c r="AB31" i="89" s="1"/>
  <c r="AA32" i="89"/>
  <c r="AA31" i="89" s="1"/>
  <c r="Z32" i="89"/>
  <c r="Z31" i="89" s="1"/>
  <c r="W32" i="89"/>
  <c r="X32" i="89" s="1"/>
  <c r="X31" i="89" s="1"/>
  <c r="V32" i="89"/>
  <c r="V11" i="89" s="1"/>
  <c r="Y11" i="89" s="1"/>
  <c r="O32" i="89"/>
  <c r="AI32" i="89" s="1"/>
  <c r="N32" i="89"/>
  <c r="L32" i="89"/>
  <c r="L31" i="89" s="1"/>
  <c r="K32" i="89"/>
  <c r="K31" i="89" s="1"/>
  <c r="J32" i="89"/>
  <c r="J31" i="89" s="1"/>
  <c r="G32" i="89"/>
  <c r="G11" i="89" s="1"/>
  <c r="H11" i="89" s="1"/>
  <c r="F32" i="89"/>
  <c r="F11" i="89" s="1"/>
  <c r="AL31" i="89"/>
  <c r="AE31" i="89"/>
  <c r="AD31" i="89"/>
  <c r="O31" i="89"/>
  <c r="N31" i="89"/>
  <c r="E31" i="89"/>
  <c r="C31" i="89"/>
  <c r="AV30" i="89"/>
  <c r="AV29" i="89" s="1"/>
  <c r="AF30" i="89"/>
  <c r="AF29" i="89" s="1"/>
  <c r="AB30" i="89"/>
  <c r="X30" i="89"/>
  <c r="N30" i="89"/>
  <c r="N29" i="89" s="1"/>
  <c r="J30" i="89"/>
  <c r="L30" i="89" s="1"/>
  <c r="L29" i="89" s="1"/>
  <c r="F30" i="89"/>
  <c r="AU29" i="89"/>
  <c r="AT29" i="89"/>
  <c r="AR29" i="89"/>
  <c r="AP29" i="89"/>
  <c r="AN29" i="89"/>
  <c r="AL29" i="89"/>
  <c r="AG29" i="89"/>
  <c r="AE29" i="89"/>
  <c r="AD29" i="89"/>
  <c r="AC29" i="89"/>
  <c r="AB29" i="89"/>
  <c r="AA29" i="89"/>
  <c r="Z29" i="89"/>
  <c r="X29" i="89"/>
  <c r="W29" i="89"/>
  <c r="V29" i="89"/>
  <c r="O29" i="89"/>
  <c r="K29" i="89"/>
  <c r="G29" i="89"/>
  <c r="E29" i="89"/>
  <c r="C29" i="89"/>
  <c r="AV28" i="89"/>
  <c r="AV27" i="89" s="1"/>
  <c r="AF28" i="89"/>
  <c r="AF27" i="89" s="1"/>
  <c r="AB28" i="89"/>
  <c r="AB27" i="89" s="1"/>
  <c r="X28" i="89"/>
  <c r="X27" i="89" s="1"/>
  <c r="O28" i="89"/>
  <c r="O27" i="89" s="1"/>
  <c r="N28" i="89"/>
  <c r="K28" i="89"/>
  <c r="J28" i="89"/>
  <c r="F28" i="89"/>
  <c r="H28" i="89" s="1"/>
  <c r="AU27" i="89"/>
  <c r="AT27" i="89"/>
  <c r="AR27" i="89"/>
  <c r="AP27" i="89"/>
  <c r="AN27" i="89"/>
  <c r="AL27" i="89"/>
  <c r="AG27" i="89"/>
  <c r="AE27" i="89"/>
  <c r="AD27" i="89"/>
  <c r="AC27" i="89"/>
  <c r="AA27" i="89"/>
  <c r="Z27" i="89"/>
  <c r="W27" i="89"/>
  <c r="V27" i="89"/>
  <c r="N27" i="89"/>
  <c r="K27" i="89"/>
  <c r="J27" i="89"/>
  <c r="I27" i="89"/>
  <c r="H27" i="89"/>
  <c r="G27" i="89"/>
  <c r="E27" i="89"/>
  <c r="C27" i="89"/>
  <c r="AU26" i="89"/>
  <c r="AV26" i="89" s="1"/>
  <c r="AV25" i="89" s="1"/>
  <c r="AT26" i="89"/>
  <c r="AR26" i="89"/>
  <c r="AP26" i="89"/>
  <c r="AP25" i="89" s="1"/>
  <c r="AN26" i="89"/>
  <c r="AN25" i="89" s="1"/>
  <c r="AE26" i="89"/>
  <c r="AD26" i="89"/>
  <c r="AD25" i="89" s="1"/>
  <c r="AA26" i="89"/>
  <c r="AB26" i="89" s="1"/>
  <c r="AB25" i="89" s="1"/>
  <c r="Z26" i="89"/>
  <c r="W26" i="89"/>
  <c r="X26" i="89" s="1"/>
  <c r="X25" i="89" s="1"/>
  <c r="V26" i="89"/>
  <c r="O26" i="89"/>
  <c r="N26" i="89"/>
  <c r="J26" i="89"/>
  <c r="L26" i="89" s="1"/>
  <c r="L25" i="89" s="1"/>
  <c r="G26" i="89"/>
  <c r="F26" i="89"/>
  <c r="F12" i="89" s="1"/>
  <c r="AT25" i="89"/>
  <c r="AR25" i="89"/>
  <c r="AL25" i="89"/>
  <c r="Z25" i="89"/>
  <c r="V25" i="89"/>
  <c r="N25" i="89"/>
  <c r="K25" i="89"/>
  <c r="J25" i="89"/>
  <c r="G25" i="89"/>
  <c r="F25" i="89"/>
  <c r="E25" i="89"/>
  <c r="C25" i="89"/>
  <c r="AU24" i="89"/>
  <c r="AT24" i="89"/>
  <c r="AT23" i="89" s="1"/>
  <c r="AR24" i="89"/>
  <c r="AP24" i="89"/>
  <c r="AP23" i="89" s="1"/>
  <c r="AN24" i="89"/>
  <c r="AN23" i="89" s="1"/>
  <c r="AE24" i="89"/>
  <c r="AG24" i="89" s="1"/>
  <c r="AG23" i="89" s="1"/>
  <c r="AD24" i="89"/>
  <c r="AA24" i="89"/>
  <c r="Z24" i="89"/>
  <c r="Z23" i="89" s="1"/>
  <c r="W24" i="89"/>
  <c r="V24" i="89"/>
  <c r="V23" i="89" s="1"/>
  <c r="N24" i="89"/>
  <c r="Q24" i="89" s="1"/>
  <c r="Q23" i="89" s="1"/>
  <c r="J24" i="89"/>
  <c r="L24" i="89" s="1"/>
  <c r="L23" i="89" s="1"/>
  <c r="G24" i="89"/>
  <c r="H24" i="89" s="1"/>
  <c r="H23" i="89" s="1"/>
  <c r="F24" i="89"/>
  <c r="AR23" i="89"/>
  <c r="AL23" i="89"/>
  <c r="AD23" i="89"/>
  <c r="O23" i="89"/>
  <c r="N23" i="89"/>
  <c r="K23" i="89"/>
  <c r="J23" i="89"/>
  <c r="G23" i="89"/>
  <c r="F23" i="89"/>
  <c r="E23" i="89"/>
  <c r="C23" i="89"/>
  <c r="AU22" i="89"/>
  <c r="AW22" i="89" s="1"/>
  <c r="AW21" i="89" s="1"/>
  <c r="AT22" i="89"/>
  <c r="AR22" i="89"/>
  <c r="AP22" i="89"/>
  <c r="AP21" i="89" s="1"/>
  <c r="AN22" i="89"/>
  <c r="AN21" i="89" s="1"/>
  <c r="AE22" i="89"/>
  <c r="AG22" i="89" s="1"/>
  <c r="AG21" i="89" s="1"/>
  <c r="AD22" i="89"/>
  <c r="AA22" i="89"/>
  <c r="Z22" i="89"/>
  <c r="Z21" i="89" s="1"/>
  <c r="W22" i="89"/>
  <c r="V22" i="89"/>
  <c r="O22" i="89"/>
  <c r="Q22" i="89" s="1"/>
  <c r="Q21" i="89" s="1"/>
  <c r="N22" i="89"/>
  <c r="N21" i="89" s="1"/>
  <c r="J22" i="89"/>
  <c r="M22" i="89" s="1"/>
  <c r="M21" i="89" s="1"/>
  <c r="F22" i="89"/>
  <c r="H22" i="89" s="1"/>
  <c r="H21" i="89" s="1"/>
  <c r="AT21" i="89"/>
  <c r="AR21" i="89"/>
  <c r="AL21" i="89"/>
  <c r="AD21" i="89"/>
  <c r="V21" i="89"/>
  <c r="K21" i="89"/>
  <c r="J21" i="89"/>
  <c r="G21" i="89"/>
  <c r="E21" i="89"/>
  <c r="C21" i="89"/>
  <c r="C9" i="89" s="1"/>
  <c r="AU20" i="89"/>
  <c r="AU12" i="89" s="1"/>
  <c r="AT20" i="89"/>
  <c r="AT19" i="89" s="1"/>
  <c r="AR20" i="89"/>
  <c r="AP20" i="89"/>
  <c r="AP19" i="89" s="1"/>
  <c r="AN20" i="89"/>
  <c r="AN19" i="89" s="1"/>
  <c r="AE20" i="89"/>
  <c r="AD20" i="89"/>
  <c r="AA20" i="89"/>
  <c r="AC20" i="89" s="1"/>
  <c r="AC19" i="89" s="1"/>
  <c r="Z20" i="89"/>
  <c r="W20" i="89"/>
  <c r="V20" i="89"/>
  <c r="V12" i="89" s="1"/>
  <c r="N20" i="89"/>
  <c r="Q20" i="89" s="1"/>
  <c r="Q19" i="89" s="1"/>
  <c r="J20" i="89"/>
  <c r="L20" i="89" s="1"/>
  <c r="L19" i="89" s="1"/>
  <c r="I20" i="89"/>
  <c r="I19" i="89" s="1"/>
  <c r="F20" i="89"/>
  <c r="H20" i="89" s="1"/>
  <c r="H19" i="89" s="1"/>
  <c r="AR19" i="89"/>
  <c r="AL19" i="89"/>
  <c r="AD19" i="89"/>
  <c r="Z19" i="89"/>
  <c r="O19" i="89"/>
  <c r="K19" i="89"/>
  <c r="G19" i="89"/>
  <c r="F19" i="89"/>
  <c r="E19" i="89"/>
  <c r="C19" i="89"/>
  <c r="AU18" i="89"/>
  <c r="AT18" i="89"/>
  <c r="AT17" i="89" s="1"/>
  <c r="AR18" i="89"/>
  <c r="AR17" i="89" s="1"/>
  <c r="AP18" i="89"/>
  <c r="AN18" i="89"/>
  <c r="AN17" i="89" s="1"/>
  <c r="AE18" i="89"/>
  <c r="AD18" i="89"/>
  <c r="AD17" i="89" s="1"/>
  <c r="AA18" i="89"/>
  <c r="Z18" i="89"/>
  <c r="Z17" i="89" s="1"/>
  <c r="W18" i="89"/>
  <c r="X18" i="89" s="1"/>
  <c r="X17" i="89" s="1"/>
  <c r="V18" i="89"/>
  <c r="V17" i="89" s="1"/>
  <c r="O18" i="89"/>
  <c r="P18" i="89" s="1"/>
  <c r="P17" i="89" s="1"/>
  <c r="N18" i="89"/>
  <c r="N17" i="89" s="1"/>
  <c r="J18" i="89"/>
  <c r="L18" i="89" s="1"/>
  <c r="L17" i="89" s="1"/>
  <c r="I18" i="89"/>
  <c r="F18" i="89"/>
  <c r="H18" i="89" s="1"/>
  <c r="H17" i="89" s="1"/>
  <c r="AP17" i="89"/>
  <c r="AL17" i="89"/>
  <c r="AL9" i="89" s="1"/>
  <c r="K17" i="89"/>
  <c r="I17" i="89"/>
  <c r="G17" i="89"/>
  <c r="E17" i="89"/>
  <c r="C17" i="89"/>
  <c r="AU16" i="89"/>
  <c r="AT16" i="89"/>
  <c r="AT15" i="89" s="1"/>
  <c r="AR16" i="89"/>
  <c r="AP16" i="89"/>
  <c r="AN16" i="89"/>
  <c r="AN15" i="89" s="1"/>
  <c r="AE16" i="89"/>
  <c r="AD16" i="89"/>
  <c r="AD15" i="89" s="1"/>
  <c r="AA16" i="89"/>
  <c r="AB16" i="89" s="1"/>
  <c r="AB15" i="89" s="1"/>
  <c r="Z16" i="89"/>
  <c r="Z15" i="89" s="1"/>
  <c r="W16" i="89"/>
  <c r="V16" i="89"/>
  <c r="V15" i="89" s="1"/>
  <c r="N16" i="89"/>
  <c r="P16" i="89" s="1"/>
  <c r="P15" i="89" s="1"/>
  <c r="J16" i="89"/>
  <c r="L16" i="89" s="1"/>
  <c r="L15" i="89" s="1"/>
  <c r="F16" i="89"/>
  <c r="I16" i="89" s="1"/>
  <c r="I15" i="89" s="1"/>
  <c r="AU15" i="89"/>
  <c r="AR15" i="89"/>
  <c r="AP15" i="89"/>
  <c r="AL15" i="89"/>
  <c r="W15" i="89"/>
  <c r="O15" i="89"/>
  <c r="K15" i="89"/>
  <c r="G15" i="89"/>
  <c r="F15" i="89"/>
  <c r="E15" i="89"/>
  <c r="E9" i="89" s="1"/>
  <c r="AI9" i="89" s="1"/>
  <c r="C15" i="89"/>
  <c r="AU14" i="89"/>
  <c r="AT14" i="89"/>
  <c r="AW14" i="89" s="1"/>
  <c r="AW13" i="89" s="1"/>
  <c r="AR14" i="89"/>
  <c r="AR13" i="89" s="1"/>
  <c r="AP14" i="89"/>
  <c r="AN14" i="89"/>
  <c r="AN12" i="89" s="1"/>
  <c r="AE14" i="89"/>
  <c r="AE13" i="89" s="1"/>
  <c r="AD14" i="89"/>
  <c r="AD13" i="89" s="1"/>
  <c r="AA14" i="89"/>
  <c r="AC14" i="89" s="1"/>
  <c r="AC13" i="89" s="1"/>
  <c r="Z14" i="89"/>
  <c r="Z13" i="89" s="1"/>
  <c r="Y14" i="89"/>
  <c r="Y13" i="89" s="1"/>
  <c r="W14" i="89"/>
  <c r="X14" i="89" s="1"/>
  <c r="V14" i="89"/>
  <c r="V13" i="89" s="1"/>
  <c r="O14" i="89"/>
  <c r="O12" i="89" s="1"/>
  <c r="N14" i="89"/>
  <c r="N13" i="89" s="1"/>
  <c r="J14" i="89"/>
  <c r="L14" i="89" s="1"/>
  <c r="L13" i="89" s="1"/>
  <c r="F14" i="89"/>
  <c r="I14" i="89" s="1"/>
  <c r="I13" i="89" s="1"/>
  <c r="AU13" i="89"/>
  <c r="AP13" i="89"/>
  <c r="AN13" i="89"/>
  <c r="AL13" i="89"/>
  <c r="X13" i="89"/>
  <c r="W13" i="89"/>
  <c r="O13" i="89"/>
  <c r="K13" i="89"/>
  <c r="J13" i="89"/>
  <c r="G13" i="89"/>
  <c r="F13" i="89"/>
  <c r="E13" i="89"/>
  <c r="C13" i="89"/>
  <c r="AL12" i="89"/>
  <c r="AA12" i="89"/>
  <c r="K12" i="89"/>
  <c r="E12" i="89"/>
  <c r="AI12" i="89" s="1"/>
  <c r="C12" i="89"/>
  <c r="AL11" i="89"/>
  <c r="AE11" i="89"/>
  <c r="AD11" i="89"/>
  <c r="AG11" i="89" s="1"/>
  <c r="AA11" i="89"/>
  <c r="Z11" i="89"/>
  <c r="AC11" i="89" s="1"/>
  <c r="W11" i="89"/>
  <c r="K11" i="89"/>
  <c r="J11" i="89"/>
  <c r="M11" i="89" s="1"/>
  <c r="E11" i="89"/>
  <c r="AI11" i="89" s="1"/>
  <c r="C11" i="89"/>
  <c r="AD6" i="89"/>
  <c r="Z6" i="89"/>
  <c r="V6" i="89"/>
  <c r="N6" i="89"/>
  <c r="J6" i="89"/>
  <c r="G7" i="85"/>
  <c r="I11" i="89" l="1"/>
  <c r="AD9" i="89"/>
  <c r="G9" i="89"/>
  <c r="AN9" i="89"/>
  <c r="AI50" i="89"/>
  <c r="Q48" i="89"/>
  <c r="Q47" i="89" s="1"/>
  <c r="AF18" i="89"/>
  <c r="AF17" i="89" s="1"/>
  <c r="AC24" i="89"/>
  <c r="AC23" i="89" s="1"/>
  <c r="H26" i="89"/>
  <c r="H25" i="89" s="1"/>
  <c r="I32" i="89"/>
  <c r="I31" i="89" s="1"/>
  <c r="Y32" i="89"/>
  <c r="Y31" i="89" s="1"/>
  <c r="AV34" i="89"/>
  <c r="AV33" i="89" s="1"/>
  <c r="P36" i="89"/>
  <c r="P35" i="89" s="1"/>
  <c r="AF36" i="89"/>
  <c r="AF35" i="89" s="1"/>
  <c r="X38" i="89"/>
  <c r="X37" i="89" s="1"/>
  <c r="AV42" i="89"/>
  <c r="AV41" i="89" s="1"/>
  <c r="AW44" i="89"/>
  <c r="AW43" i="89" s="1"/>
  <c r="AF16" i="89"/>
  <c r="AF15" i="89" s="1"/>
  <c r="G12" i="89"/>
  <c r="H12" i="89" s="1"/>
  <c r="H14" i="89"/>
  <c r="H13" i="89" s="1"/>
  <c r="J15" i="89"/>
  <c r="H16" i="89"/>
  <c r="H15" i="89" s="1"/>
  <c r="V19" i="89"/>
  <c r="V9" i="89" s="1"/>
  <c r="Y20" i="89"/>
  <c r="Y19" i="89" s="1"/>
  <c r="F21" i="89"/>
  <c r="I26" i="89"/>
  <c r="I25" i="89" s="1"/>
  <c r="F31" i="89"/>
  <c r="V31" i="89"/>
  <c r="L34" i="89"/>
  <c r="L33" i="89" s="1"/>
  <c r="AB34" i="89"/>
  <c r="AB33" i="89" s="1"/>
  <c r="AW34" i="89"/>
  <c r="AW33" i="89" s="1"/>
  <c r="Q36" i="89"/>
  <c r="Q35" i="89" s="1"/>
  <c r="AG36" i="89"/>
  <c r="AG35" i="89" s="1"/>
  <c r="AF40" i="89"/>
  <c r="AF39" i="89" s="1"/>
  <c r="L42" i="89"/>
  <c r="L41" i="89" s="1"/>
  <c r="AB42" i="89"/>
  <c r="AB41" i="89" s="1"/>
  <c r="AW42" i="89"/>
  <c r="AW41" i="89" s="1"/>
  <c r="AD12" i="89"/>
  <c r="AF12" i="89" s="1"/>
  <c r="P38" i="89"/>
  <c r="P37" i="89" s="1"/>
  <c r="AE12" i="89"/>
  <c r="P50" i="89"/>
  <c r="P49" i="89" s="1"/>
  <c r="J12" i="89"/>
  <c r="AP12" i="89"/>
  <c r="G31" i="89"/>
  <c r="W31" i="89"/>
  <c r="AN31" i="89"/>
  <c r="AV32" i="89"/>
  <c r="AV31" i="89" s="1"/>
  <c r="M34" i="89"/>
  <c r="M33" i="89" s="1"/>
  <c r="AC34" i="89"/>
  <c r="AC33" i="89" s="1"/>
  <c r="AB38" i="89"/>
  <c r="AB37" i="89" s="1"/>
  <c r="AC42" i="89"/>
  <c r="AC41" i="89" s="1"/>
  <c r="X46" i="89"/>
  <c r="X45" i="89" s="1"/>
  <c r="AV46" i="89"/>
  <c r="AV45" i="89" s="1"/>
  <c r="V47" i="89"/>
  <c r="F49" i="89"/>
  <c r="N47" i="89"/>
  <c r="AB14" i="89"/>
  <c r="AB13" i="89" s="1"/>
  <c r="AR12" i="89"/>
  <c r="AP31" i="89"/>
  <c r="AP9" i="89" s="1"/>
  <c r="AW32" i="89"/>
  <c r="AW31" i="89" s="1"/>
  <c r="AT47" i="89"/>
  <c r="AW48" i="89"/>
  <c r="AW47" i="89" s="1"/>
  <c r="N12" i="89"/>
  <c r="P12" i="89" s="1"/>
  <c r="AT12" i="89"/>
  <c r="AV12" i="89" s="1"/>
  <c r="M14" i="89"/>
  <c r="M13" i="89" s="1"/>
  <c r="M16" i="89"/>
  <c r="M15" i="89" s="1"/>
  <c r="AV16" i="89"/>
  <c r="AV15" i="89" s="1"/>
  <c r="P26" i="89"/>
  <c r="P25" i="89" s="1"/>
  <c r="AR31" i="89"/>
  <c r="AR9" i="89" s="1"/>
  <c r="M32" i="89"/>
  <c r="M31" i="89" s="1"/>
  <c r="AC32" i="89"/>
  <c r="AC31" i="89" s="1"/>
  <c r="AD33" i="89"/>
  <c r="AI34" i="89"/>
  <c r="X36" i="89"/>
  <c r="X35" i="89" s="1"/>
  <c r="O37" i="89"/>
  <c r="AU37" i="89"/>
  <c r="AF38" i="89"/>
  <c r="AF37" i="89" s="1"/>
  <c r="AI42" i="89"/>
  <c r="AU47" i="89"/>
  <c r="AC48" i="89"/>
  <c r="AC47" i="89" s="1"/>
  <c r="AB40" i="89"/>
  <c r="AB39" i="89" s="1"/>
  <c r="P46" i="89"/>
  <c r="P45" i="89" s="1"/>
  <c r="L11" i="89"/>
  <c r="AA13" i="89"/>
  <c r="AA15" i="89"/>
  <c r="AV18" i="89"/>
  <c r="AV17" i="89" s="1"/>
  <c r="AG20" i="89"/>
  <c r="AG19" i="89" s="1"/>
  <c r="Y22" i="89"/>
  <c r="Y21" i="89" s="1"/>
  <c r="I24" i="89"/>
  <c r="I23" i="89" s="1"/>
  <c r="J29" i="89"/>
  <c r="AE33" i="89"/>
  <c r="P34" i="89"/>
  <c r="P33" i="89" s="1"/>
  <c r="G35" i="89"/>
  <c r="P42" i="89"/>
  <c r="P41" i="89" s="1"/>
  <c r="AF42" i="89"/>
  <c r="AF41" i="89" s="1"/>
  <c r="AC44" i="89"/>
  <c r="AC43" i="89" s="1"/>
  <c r="H46" i="89"/>
  <c r="H45" i="89" s="1"/>
  <c r="AB46" i="89"/>
  <c r="AB45" i="89" s="1"/>
  <c r="Z47" i="89"/>
  <c r="Z9" i="89" s="1"/>
  <c r="AB18" i="89"/>
  <c r="AB17" i="89" s="1"/>
  <c r="L12" i="89"/>
  <c r="AT11" i="89"/>
  <c r="AV11" i="89" s="1"/>
  <c r="AE15" i="89"/>
  <c r="F33" i="89"/>
  <c r="J35" i="89"/>
  <c r="W37" i="89"/>
  <c r="Q42" i="89"/>
  <c r="Q41" i="89" s="1"/>
  <c r="J43" i="89"/>
  <c r="Y24" i="89"/>
  <c r="Y23" i="89" s="1"/>
  <c r="P48" i="89"/>
  <c r="P47" i="89" s="1"/>
  <c r="H44" i="89"/>
  <c r="H43" i="89" s="1"/>
  <c r="O11" i="89"/>
  <c r="Q11" i="89" s="1"/>
  <c r="W12" i="89"/>
  <c r="X12" i="89" s="1"/>
  <c r="AV14" i="89"/>
  <c r="AV13" i="89" s="1"/>
  <c r="X16" i="89"/>
  <c r="X15" i="89" s="1"/>
  <c r="F17" i="89"/>
  <c r="AC22" i="89"/>
  <c r="AC21" i="89" s="1"/>
  <c r="AW24" i="89"/>
  <c r="AW23" i="89" s="1"/>
  <c r="M28" i="89"/>
  <c r="M27" i="89" s="1"/>
  <c r="P32" i="89"/>
  <c r="P31" i="89" s="1"/>
  <c r="AF32" i="89"/>
  <c r="AF31" i="89" s="1"/>
  <c r="AU35" i="89"/>
  <c r="AV36" i="89"/>
  <c r="AV35" i="89" s="1"/>
  <c r="AG44" i="89"/>
  <c r="AG43" i="89" s="1"/>
  <c r="K45" i="89"/>
  <c r="K9" i="89" s="1"/>
  <c r="G47" i="89"/>
  <c r="AG48" i="89"/>
  <c r="AG47" i="89" s="1"/>
  <c r="AW20" i="89"/>
  <c r="AW19" i="89" s="1"/>
  <c r="AF26" i="89"/>
  <c r="AF25" i="89" s="1"/>
  <c r="H32" i="89"/>
  <c r="H31" i="89" s="1"/>
  <c r="H34" i="89"/>
  <c r="H33" i="89" s="1"/>
  <c r="Z12" i="89"/>
  <c r="AC12" i="89" s="1"/>
  <c r="Q32" i="89"/>
  <c r="Q31" i="89" s="1"/>
  <c r="N35" i="89"/>
  <c r="AA37" i="89"/>
  <c r="N43" i="89"/>
  <c r="N49" i="89"/>
  <c r="AA6" i="89"/>
  <c r="P11" i="89"/>
  <c r="X11" i="89"/>
  <c r="AB11" i="89"/>
  <c r="AF11" i="89"/>
  <c r="I12" i="89"/>
  <c r="M12" i="89"/>
  <c r="Q12" i="89"/>
  <c r="Y12" i="89"/>
  <c r="AG14" i="89"/>
  <c r="AG13" i="89" s="1"/>
  <c r="AI14" i="89"/>
  <c r="P14" i="89"/>
  <c r="P13" i="89" s="1"/>
  <c r="Q14" i="89"/>
  <c r="Q13" i="89" s="1"/>
  <c r="AF14" i="89"/>
  <c r="AF13" i="89" s="1"/>
  <c r="AT13" i="89"/>
  <c r="N15" i="89"/>
  <c r="Q16" i="89"/>
  <c r="Q15" i="89" s="1"/>
  <c r="Y16" i="89"/>
  <c r="Y15" i="89" s="1"/>
  <c r="AC16" i="89"/>
  <c r="AC15" i="89" s="1"/>
  <c r="AG16" i="89"/>
  <c r="AG15" i="89" s="1"/>
  <c r="AW16" i="89"/>
  <c r="AW15" i="89" s="1"/>
  <c r="O17" i="89"/>
  <c r="W17" i="89"/>
  <c r="AA17" i="89"/>
  <c r="AE17" i="89"/>
  <c r="AU17" i="89"/>
  <c r="M18" i="89"/>
  <c r="M17" i="89" s="1"/>
  <c r="Q18" i="89"/>
  <c r="Q17" i="89" s="1"/>
  <c r="Y18" i="89"/>
  <c r="Y17" i="89" s="1"/>
  <c r="AC18" i="89"/>
  <c r="AC17" i="89" s="1"/>
  <c r="AG18" i="89"/>
  <c r="AG17" i="89" s="1"/>
  <c r="AW18" i="89"/>
  <c r="AW17" i="89" s="1"/>
  <c r="W19" i="89"/>
  <c r="AA19" i="89"/>
  <c r="AE19" i="89"/>
  <c r="AU19" i="89"/>
  <c r="M20" i="89"/>
  <c r="M19" i="89" s="1"/>
  <c r="AI20" i="89"/>
  <c r="I22" i="89"/>
  <c r="I21" i="89" s="1"/>
  <c r="AI22" i="89"/>
  <c r="M24" i="89"/>
  <c r="M23" i="89" s="1"/>
  <c r="AI24" i="89"/>
  <c r="M26" i="89"/>
  <c r="M25" i="89" s="1"/>
  <c r="Q26" i="89"/>
  <c r="Q25" i="89" s="1"/>
  <c r="Y26" i="89"/>
  <c r="Y25" i="89" s="1"/>
  <c r="AC26" i="89"/>
  <c r="AC25" i="89" s="1"/>
  <c r="AG26" i="89"/>
  <c r="AG25" i="89" s="1"/>
  <c r="AW26" i="89"/>
  <c r="AW25" i="89" s="1"/>
  <c r="L28" i="89"/>
  <c r="L27" i="89" s="1"/>
  <c r="AI16" i="89"/>
  <c r="AI18" i="89"/>
  <c r="AI26" i="89"/>
  <c r="AI30" i="89"/>
  <c r="P30" i="89"/>
  <c r="P29" i="89" s="1"/>
  <c r="P20" i="89"/>
  <c r="P19" i="89" s="1"/>
  <c r="X20" i="89"/>
  <c r="X19" i="89" s="1"/>
  <c r="AB20" i="89"/>
  <c r="AB19" i="89" s="1"/>
  <c r="AF20" i="89"/>
  <c r="AF19" i="89" s="1"/>
  <c r="AV20" i="89"/>
  <c r="AV19" i="89" s="1"/>
  <c r="L22" i="89"/>
  <c r="L21" i="89" s="1"/>
  <c r="P22" i="89"/>
  <c r="P21" i="89" s="1"/>
  <c r="X22" i="89"/>
  <c r="X21" i="89" s="1"/>
  <c r="AB22" i="89"/>
  <c r="AB21" i="89" s="1"/>
  <c r="AF22" i="89"/>
  <c r="AF21" i="89" s="1"/>
  <c r="AV22" i="89"/>
  <c r="AV21" i="89" s="1"/>
  <c r="P24" i="89"/>
  <c r="P23" i="89" s="1"/>
  <c r="X24" i="89"/>
  <c r="X23" i="89" s="1"/>
  <c r="AB24" i="89"/>
  <c r="AB23" i="89" s="1"/>
  <c r="AF24" i="89"/>
  <c r="AF23" i="89" s="1"/>
  <c r="AV24" i="89"/>
  <c r="AV23" i="89" s="1"/>
  <c r="AI28" i="89"/>
  <c r="Q28" i="89"/>
  <c r="Q27" i="89" s="1"/>
  <c r="H30" i="89"/>
  <c r="H29" i="89" s="1"/>
  <c r="F29" i="89"/>
  <c r="J17" i="89"/>
  <c r="J19" i="89"/>
  <c r="N19" i="89"/>
  <c r="O21" i="89"/>
  <c r="W21" i="89"/>
  <c r="AA21" i="89"/>
  <c r="AE21" i="89"/>
  <c r="AU21" i="89"/>
  <c r="W23" i="89"/>
  <c r="AA23" i="89"/>
  <c r="AE23" i="89"/>
  <c r="AU23" i="89"/>
  <c r="O25" i="89"/>
  <c r="W25" i="89"/>
  <c r="AA25" i="89"/>
  <c r="AE25" i="89"/>
  <c r="AU25" i="89"/>
  <c r="F27" i="89"/>
  <c r="P28" i="89"/>
  <c r="P27" i="89" s="1"/>
  <c r="I36" i="89"/>
  <c r="I35" i="89" s="1"/>
  <c r="I38" i="89"/>
  <c r="I37" i="89" s="1"/>
  <c r="M38" i="89"/>
  <c r="M37" i="89" s="1"/>
  <c r="Q38" i="89"/>
  <c r="Q37" i="89" s="1"/>
  <c r="Y38" i="89"/>
  <c r="Y37" i="89" s="1"/>
  <c r="AC38" i="89"/>
  <c r="AC37" i="89" s="1"/>
  <c r="AG38" i="89"/>
  <c r="AG37" i="89" s="1"/>
  <c r="AW38" i="89"/>
  <c r="AW37" i="89" s="1"/>
  <c r="W39" i="89"/>
  <c r="AA39" i="89"/>
  <c r="AE39" i="89"/>
  <c r="AU39" i="89"/>
  <c r="Q40" i="89"/>
  <c r="Q39" i="89" s="1"/>
  <c r="Y40" i="89"/>
  <c r="Y39" i="89" s="1"/>
  <c r="AC40" i="89"/>
  <c r="AC39" i="89" s="1"/>
  <c r="AG40" i="89"/>
  <c r="AG39" i="89" s="1"/>
  <c r="AW40" i="89"/>
  <c r="AW39" i="89" s="1"/>
  <c r="I44" i="89"/>
  <c r="I43" i="89" s="1"/>
  <c r="AI38" i="89"/>
  <c r="AI40" i="89"/>
  <c r="P44" i="89"/>
  <c r="P43" i="89" s="1"/>
  <c r="X44" i="89"/>
  <c r="X43" i="89" s="1"/>
  <c r="AB44" i="89"/>
  <c r="AB43" i="89" s="1"/>
  <c r="AF44" i="89"/>
  <c r="AF43" i="89" s="1"/>
  <c r="AV44" i="89"/>
  <c r="AV43" i="89" s="1"/>
  <c r="AI46" i="89"/>
  <c r="H48" i="89"/>
  <c r="H47" i="89" s="1"/>
  <c r="L48" i="89"/>
  <c r="L47" i="89" s="1"/>
  <c r="L36" i="89"/>
  <c r="L35" i="89" s="1"/>
  <c r="L44" i="89"/>
  <c r="L43" i="89" s="1"/>
  <c r="Q44" i="89"/>
  <c r="Q43" i="89" s="1"/>
  <c r="N39" i="89"/>
  <c r="F41" i="89"/>
  <c r="G8" i="85"/>
  <c r="H7" i="85"/>
  <c r="AT9" i="89" l="1"/>
  <c r="AB12" i="89"/>
  <c r="AW11" i="89"/>
  <c r="AG12" i="89"/>
  <c r="AW12" i="89"/>
  <c r="J9" i="89"/>
  <c r="AE9" i="89"/>
  <c r="F9" i="89"/>
  <c r="AA9" i="89"/>
  <c r="N9" i="89"/>
  <c r="M9" i="89"/>
  <c r="L9" i="89"/>
  <c r="W9" i="89"/>
  <c r="AU9" i="89"/>
  <c r="O9" i="89"/>
  <c r="Y9" i="89" l="1"/>
  <c r="X9" i="89"/>
  <c r="AC9" i="89"/>
  <c r="AB9" i="89"/>
  <c r="I9" i="89"/>
  <c r="H9" i="89"/>
  <c r="AW9" i="89"/>
  <c r="AV9" i="89"/>
  <c r="Q9" i="89"/>
  <c r="P9" i="89"/>
  <c r="AG9" i="89"/>
  <c r="AF9" i="89"/>
</calcChain>
</file>

<file path=xl/sharedStrings.xml><?xml version="1.0" encoding="utf-8"?>
<sst xmlns="http://schemas.openxmlformats.org/spreadsheetml/2006/main" count="163" uniqueCount="106">
  <si>
    <t>млн.долл.</t>
  </si>
  <si>
    <t>%</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</si>
  <si>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</si>
  <si>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</si>
  <si>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</si>
  <si>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</si>
  <si>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</si>
  <si>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</si>
  <si>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</si>
  <si>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</si>
  <si>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</si>
  <si>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</si>
  <si>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</si>
  <si>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</si>
  <si>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</si>
  <si>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</si>
  <si>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</si>
  <si>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</si>
  <si>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</si>
  <si>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</si>
  <si>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</si>
  <si>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</si>
  <si>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</si>
  <si>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</si>
  <si>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</si>
  <si>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</si>
  <si>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</si>
  <si>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</si>
  <si>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</si>
  <si>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</si>
  <si>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</si>
  <si>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</si>
  <si>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</si>
  <si>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</si>
  <si>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</si>
  <si>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</si>
  <si>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</si>
  <si>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</si>
  <si>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</si>
  <si>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</si>
  <si>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</si>
  <si>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</si>
  <si>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</si>
  <si>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</si>
  <si>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</si>
  <si>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</si>
  <si>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</si>
  <si>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</si>
  <si>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</si>
  <si>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</si>
  <si>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</si>
  <si>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</si>
  <si>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</si>
  <si>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</si>
  <si>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</si>
  <si>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</si>
  <si>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</si>
  <si>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</si>
  <si>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</si>
  <si>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</si>
  <si>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</si>
  <si>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</si>
  <si>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</si>
  <si>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</si>
  <si>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</si>
  <si>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</si>
  <si>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</si>
  <si>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</si>
  <si>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</si>
  <si>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</si>
  <si>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</si>
  <si>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</si>
  <si>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</si>
  <si>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</si>
  <si>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</si>
  <si>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</si>
  <si>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</si>
  <si>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</si>
  <si>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</si>
  <si>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</si>
  <si>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</si>
  <si>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</si>
  <si>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</si>
  <si>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</si>
  <si>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</si>
  <si>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</si>
  <si>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</si>
  <si>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</si>
  <si>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</si>
  <si>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</si>
  <si>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</si>
  <si>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</si>
  <si>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</si>
  <si>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S/n</t>
  </si>
  <si>
    <t>Indicator name</t>
  </si>
  <si>
    <t>unit of measurement</t>
  </si>
  <si>
    <t>Forecast</t>
  </si>
  <si>
    <t>Expected</t>
  </si>
  <si>
    <t>Funds disbursed under the investment program</t>
  </si>
  <si>
    <t>of these:</t>
  </si>
  <si>
    <t>loans from foreign banks</t>
  </si>
  <si>
    <t>Major overhaul</t>
  </si>
  <si>
    <t xml:space="preserve">mln USD
</t>
  </si>
  <si>
    <t xml:space="preserve">Forecast 2023
</t>
  </si>
  <si>
    <t xml:space="preserve">                                                                                                                          INFORMATION about the work for capital construction and repair carried out by JSC NMMC in January-September 2023
</t>
  </si>
  <si>
    <t>January-September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</si>
</sst>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Fill="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3"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Fill="1" applyBorder="1" applyAlignment="1">
      <alignment horizontal="center" vertical="center"/>
    </xf>
    <xf numFmtId="284"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6"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289" fillId="98" borderId="0" xfId="6530" applyFont="1" applyFill="1" applyBorder="1" applyAlignment="1">
      <alignment horizontal="center" vertical="center"/>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row r="4">
          <cell r="O4">
            <v>67.099999999999994</v>
          </cell>
        </row>
      </sheetData>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 val="март_(2)"/>
      <sheetName val="график_лист_3"/>
      <sheetName val="март_(2)1"/>
      <sheetName val="график_лист_31"/>
      <sheetName val="март_(2)2"/>
      <sheetName val="график_лист_32"/>
      <sheetName val="март_(2)3"/>
      <sheetName val="график_лист_33"/>
      <sheetName val="Фориш_2003"/>
      <sheetName val="март_(2)4"/>
      <sheetName val="график_лист_34"/>
      <sheetName val="Фориш_20031"/>
      <sheetName val="Свод"/>
      <sheetName val="номма-ном"/>
      <sheetName val="Store"/>
      <sheetName val="Зан-ть(р-ны)"/>
      <sheetName val="13.2.План продаж"/>
      <sheetName val="Исходные1"/>
      <sheetName val="табл чувств"/>
      <sheetName val="Summary"/>
      <sheetName val="структура"/>
      <sheetName val="G1"/>
      <sheetName val="Total BD Sept-Dec"/>
      <sheetName val="Варианты"/>
    </sheetNames>
    <sheetDataSet>
      <sheetData sheetId="0">
        <row r="12">
          <cell r="C12" t="str">
            <v>ООО "Tash-Kva-Transservis"</v>
          </cell>
        </row>
      </sheetData>
      <sheetData sheetId="1">
        <row r="12">
          <cell r="C12" t="str">
            <v>ООО "Tash-Kva-Transservis"</v>
          </cell>
        </row>
      </sheetData>
      <sheetData sheetId="2" refreshError="1">
        <row r="12">
          <cell r="C12" t="str">
            <v>ООО "Tash-Kva-Transservis"</v>
          </cell>
          <cell r="D12" t="str">
            <v>Электрощетки МГ,ЭГ</v>
          </cell>
          <cell r="E12">
            <v>3.6440000000000001</v>
          </cell>
          <cell r="F12">
            <v>0</v>
          </cell>
          <cell r="G12">
            <v>0</v>
          </cell>
          <cell r="H12">
            <v>10.932</v>
          </cell>
          <cell r="I12">
            <v>6.6959999999999997</v>
          </cell>
          <cell r="J12">
            <v>0.6125137211855104</v>
          </cell>
        </row>
        <row r="13">
          <cell r="C13" t="str">
            <v>ПКП "ELINAR"</v>
          </cell>
          <cell r="D13" t="str">
            <v>Электроизоляционные материалы.</v>
          </cell>
          <cell r="E13">
            <v>5.2</v>
          </cell>
          <cell r="F13">
            <v>0</v>
          </cell>
          <cell r="G13">
            <v>0</v>
          </cell>
          <cell r="H13">
            <v>15.600000000000001</v>
          </cell>
          <cell r="I13">
            <v>0</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F15">
            <v>0</v>
          </cell>
          <cell r="G15">
            <v>0</v>
          </cell>
          <cell r="H15">
            <v>9.6000000000000014</v>
          </cell>
          <cell r="I15">
            <v>0</v>
          </cell>
          <cell r="J15">
            <v>0</v>
          </cell>
        </row>
        <row r="16">
          <cell r="C16" t="str">
            <v>ЧП "Тохтаходжаев М.М."</v>
          </cell>
          <cell r="D16" t="str">
            <v>Шлифовальные круги.</v>
          </cell>
          <cell r="E16">
            <v>0.76100000000000001</v>
          </cell>
          <cell r="F16">
            <v>0</v>
          </cell>
          <cell r="G16">
            <v>0</v>
          </cell>
          <cell r="H16">
            <v>2.2829999999999999</v>
          </cell>
          <cell r="I16">
            <v>0</v>
          </cell>
          <cell r="J16">
            <v>0</v>
          </cell>
        </row>
        <row r="17">
          <cell r="C17" t="str">
            <v>ОАО "УзКТЖМ"</v>
          </cell>
          <cell r="D17" t="str">
            <v>Твердосплавный инструмент, лампы накаливания ЛОН.</v>
          </cell>
          <cell r="E17">
            <v>3.5529999999999999</v>
          </cell>
          <cell r="F17">
            <v>0</v>
          </cell>
          <cell r="G17">
            <v>0</v>
          </cell>
          <cell r="H17">
            <v>8.4469999999999992</v>
          </cell>
          <cell r="I17">
            <v>0</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F20">
            <v>0</v>
          </cell>
          <cell r="G20">
            <v>0</v>
          </cell>
          <cell r="H20">
            <v>12.458</v>
          </cell>
          <cell r="I20">
            <v>0</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F22">
            <v>0</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E24">
            <v>1.9750000000000001</v>
          </cell>
          <cell r="F24">
            <v>0</v>
          </cell>
          <cell r="G24">
            <v>0</v>
          </cell>
          <cell r="H24">
            <v>1.9750000000000001</v>
          </cell>
          <cell r="I24">
            <v>0</v>
          </cell>
          <cell r="J24">
            <v>0</v>
          </cell>
        </row>
        <row r="25">
          <cell r="C25" t="str">
            <v>ООО "VOKAR"</v>
          </cell>
          <cell r="D25" t="str">
            <v>Твердосплавные волоки из ВК-6.</v>
          </cell>
          <cell r="E25">
            <v>1.5329999999999999</v>
          </cell>
          <cell r="F25">
            <v>0</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F26">
            <v>0</v>
          </cell>
          <cell r="G26">
            <v>0</v>
          </cell>
          <cell r="H26">
            <v>9.6630000000000003</v>
          </cell>
          <cell r="I26">
            <v>2.214</v>
          </cell>
          <cell r="J26">
            <v>0.22912139087239985</v>
          </cell>
        </row>
        <row r="27">
          <cell r="C27" t="str">
            <v>СП ООО "Sredazpodshipnik"</v>
          </cell>
          <cell r="D27" t="str">
            <v>Подшипники.</v>
          </cell>
          <cell r="E27">
            <v>5.63</v>
          </cell>
          <cell r="F27">
            <v>0</v>
          </cell>
          <cell r="G27">
            <v>0</v>
          </cell>
          <cell r="H27">
            <v>16.89</v>
          </cell>
          <cell r="I27">
            <v>0</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F32">
            <v>0</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F36">
            <v>0</v>
          </cell>
          <cell r="G36">
            <v>0</v>
          </cell>
          <cell r="H36">
            <v>10.8</v>
          </cell>
          <cell r="I36">
            <v>5.1840000000000002</v>
          </cell>
          <cell r="J36">
            <v>0.48</v>
          </cell>
        </row>
        <row r="37">
          <cell r="C37" t="str">
            <v>ООО "Maxsus ish kiyim"</v>
          </cell>
          <cell r="D37" t="str">
            <v>Каски защитные  "WEST"</v>
          </cell>
          <cell r="E37">
            <v>2.5960000000000001</v>
          </cell>
          <cell r="F37">
            <v>0</v>
          </cell>
          <cell r="G37">
            <v>0</v>
          </cell>
          <cell r="H37">
            <v>7.7880000000000003</v>
          </cell>
          <cell r="I37">
            <v>8.9</v>
          </cell>
          <cell r="J37">
            <v>1.1427837699024139</v>
          </cell>
        </row>
        <row r="38">
          <cell r="C38" t="str">
            <v>ООО "Maxsus ish kiyim"</v>
          </cell>
          <cell r="D38" t="str">
            <v>Щиток защитный лицевой НБТ-1.</v>
          </cell>
          <cell r="E38">
            <v>0.502</v>
          </cell>
          <cell r="F38">
            <v>0</v>
          </cell>
          <cell r="G38">
            <v>0</v>
          </cell>
          <cell r="H38">
            <v>1.506</v>
          </cell>
          <cell r="I38">
            <v>6.02</v>
          </cell>
          <cell r="J38">
            <v>3.9973439575033196</v>
          </cell>
        </row>
        <row r="39">
          <cell r="C39" t="str">
            <v>ООО "Maxsus ish kiyim"</v>
          </cell>
          <cell r="D39" t="str">
            <v>Распираторы "Аэрозоль" У-2К.</v>
          </cell>
          <cell r="E39">
            <v>0.63300000000000001</v>
          </cell>
          <cell r="F39">
            <v>0</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F40">
            <v>0</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F41">
            <v>0</v>
          </cell>
          <cell r="G41">
            <v>0</v>
          </cell>
          <cell r="H41">
            <v>33.999000000000002</v>
          </cell>
          <cell r="I41">
            <v>0</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F46">
            <v>0</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F47">
            <v>0</v>
          </cell>
          <cell r="G47">
            <v>0</v>
          </cell>
          <cell r="H47">
            <v>30.942</v>
          </cell>
          <cell r="I47">
            <v>0</v>
          </cell>
          <cell r="J47">
            <v>0</v>
          </cell>
        </row>
        <row r="48">
          <cell r="C48" t="str">
            <v>СП ОАО "Чирчикский трансформаторный завод"</v>
          </cell>
          <cell r="D48" t="str">
            <v>Высоковольтное оборудование в ассортименте.</v>
          </cell>
          <cell r="E48">
            <v>50</v>
          </cell>
          <cell r="F48">
            <v>0</v>
          </cell>
          <cell r="G48">
            <v>0</v>
          </cell>
          <cell r="H48">
            <v>100</v>
          </cell>
          <cell r="I48">
            <v>0</v>
          </cell>
          <cell r="J48">
            <v>0</v>
          </cell>
        </row>
        <row r="49">
          <cell r="C49" t="str">
            <v>СП ОАО "Андижанкабель"</v>
          </cell>
          <cell r="D49" t="str">
            <v>Кабельно-проводниковая продукция.</v>
          </cell>
          <cell r="E49">
            <v>3.472</v>
          </cell>
          <cell r="F49">
            <v>0</v>
          </cell>
          <cell r="G49">
            <v>0</v>
          </cell>
          <cell r="H49">
            <v>10.416</v>
          </cell>
          <cell r="I49">
            <v>0</v>
          </cell>
          <cell r="J49">
            <v>0</v>
          </cell>
        </row>
        <row r="50">
          <cell r="C50" t="str">
            <v>ОАО "SUVMASH"</v>
          </cell>
          <cell r="D50" t="str">
            <v>Насосное оборудование и запчасти к насосам.</v>
          </cell>
          <cell r="E50">
            <v>5</v>
          </cell>
          <cell r="F50">
            <v>0</v>
          </cell>
          <cell r="G50">
            <v>0</v>
          </cell>
          <cell r="H50">
            <v>10</v>
          </cell>
          <cell r="I50">
            <v>0</v>
          </cell>
          <cell r="J50">
            <v>0</v>
          </cell>
        </row>
        <row r="51">
          <cell r="C51" t="str">
            <v>ЧМЗ "Энергомаш"</v>
          </cell>
          <cell r="D51" t="str">
            <v>Насосы.</v>
          </cell>
          <cell r="E51">
            <v>2.4870000000000001</v>
          </cell>
          <cell r="F51">
            <v>0</v>
          </cell>
          <cell r="G51">
            <v>0</v>
          </cell>
          <cell r="H51">
            <v>7.4610000000000003</v>
          </cell>
          <cell r="I51">
            <v>0</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F53">
            <v>0</v>
          </cell>
          <cell r="G53">
            <v>0</v>
          </cell>
          <cell r="H53">
            <v>10.5</v>
          </cell>
          <cell r="I53">
            <v>0</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F55">
            <v>0</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F56">
            <v>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F59">
            <v>0</v>
          </cell>
          <cell r="G59">
            <v>0</v>
          </cell>
          <cell r="H59">
            <v>12.66</v>
          </cell>
          <cell r="I59">
            <v>0</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F66">
            <v>0</v>
          </cell>
          <cell r="G66">
            <v>0</v>
          </cell>
          <cell r="H66">
            <v>4.5</v>
          </cell>
          <cell r="I66">
            <v>0</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F68">
            <v>10.769</v>
          </cell>
          <cell r="G68">
            <v>0</v>
          </cell>
          <cell r="H68">
            <v>10.769</v>
          </cell>
        </row>
        <row r="69">
          <cell r="C69" t="str">
            <v>ООО СПМ  "Трансфукарокурилиш"</v>
          </cell>
          <cell r="D69" t="str">
            <v>Обслуживание подъездного желдор. пути ОАО "УМК".</v>
          </cell>
          <cell r="E69">
            <v>16.678999999999998</v>
          </cell>
          <cell r="F69">
            <v>0</v>
          </cell>
          <cell r="G69">
            <v>0</v>
          </cell>
          <cell r="H69">
            <v>50.036999999999992</v>
          </cell>
          <cell r="I69">
            <v>0</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F70">
            <v>0</v>
          </cell>
          <cell r="G70">
            <v>0</v>
          </cell>
          <cell r="H70">
            <v>39.974999999999994</v>
          </cell>
          <cell r="I70">
            <v>0</v>
          </cell>
          <cell r="J70">
            <v>0</v>
          </cell>
        </row>
        <row r="71">
          <cell r="C71" t="str">
            <v>УП "Узтемирйулмаштаъмир"</v>
          </cell>
          <cell r="D71" t="str">
            <v>Ремонт колесных пар серии ТЭМ2…</v>
          </cell>
          <cell r="E71">
            <v>9.2569999999999997</v>
          </cell>
          <cell r="F71">
            <v>0</v>
          </cell>
          <cell r="G71">
            <v>0</v>
          </cell>
          <cell r="H71">
            <v>27.771000000000001</v>
          </cell>
          <cell r="I71">
            <v>0</v>
          </cell>
          <cell r="J71">
            <v>0</v>
          </cell>
        </row>
        <row r="72">
          <cell r="C72" t="str">
            <v>УП "Узтемирйулмаштаъмир"</v>
          </cell>
          <cell r="D72" t="str">
            <v>Капремонт тепловоза  серии ТЭМ2.</v>
          </cell>
          <cell r="E72">
            <v>24.923999999999999</v>
          </cell>
          <cell r="F72">
            <v>0</v>
          </cell>
          <cell r="G72">
            <v>0</v>
          </cell>
          <cell r="H72">
            <v>74.77</v>
          </cell>
          <cell r="I72">
            <v>0</v>
          </cell>
          <cell r="J72">
            <v>0</v>
          </cell>
        </row>
        <row r="73">
          <cell r="C73" t="str">
            <v>Вагонное депо Хаваст.</v>
          </cell>
          <cell r="D73" t="str">
            <v>Ремонт думпкаров, платформ…</v>
          </cell>
          <cell r="E73">
            <v>5.3289999999999997</v>
          </cell>
          <cell r="F73">
            <v>0</v>
          </cell>
          <cell r="G73">
            <v>0</v>
          </cell>
          <cell r="H73">
            <v>15.986999999999998</v>
          </cell>
          <cell r="I73">
            <v>0</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F75">
            <v>0</v>
          </cell>
          <cell r="G75">
            <v>0</v>
          </cell>
          <cell r="H75">
            <v>4.2839999999999998</v>
          </cell>
          <cell r="I75">
            <v>0</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F76">
            <v>0</v>
          </cell>
          <cell r="G76">
            <v>0</v>
          </cell>
          <cell r="H76">
            <v>25</v>
          </cell>
        </row>
        <row r="77">
          <cell r="C77" t="str">
            <v>ООО "Ozelektromontaj ITSB"</v>
          </cell>
          <cell r="D77" t="str">
            <v>Наладочные работы при текущем и капитальном ремонте.</v>
          </cell>
          <cell r="E77">
            <v>3.7</v>
          </cell>
          <cell r="F77">
            <v>0</v>
          </cell>
          <cell r="G77">
            <v>0</v>
          </cell>
          <cell r="H77">
            <v>0</v>
          </cell>
          <cell r="I77">
            <v>3.7</v>
          </cell>
        </row>
        <row r="78">
          <cell r="C78" t="str">
            <v>ООО "Бекабадцемремонт"</v>
          </cell>
          <cell r="D78" t="str">
            <v>Текущий, капитальный ремонт энергооборудования цехов комбината.</v>
          </cell>
          <cell r="E78">
            <v>36.65</v>
          </cell>
          <cell r="F78">
            <v>0</v>
          </cell>
          <cell r="G78">
            <v>0</v>
          </cell>
          <cell r="H78">
            <v>0</v>
          </cell>
          <cell r="I78">
            <v>36.65</v>
          </cell>
        </row>
        <row r="79">
          <cell r="C79" t="str">
            <v>ООО "Промсервис"</v>
          </cell>
          <cell r="D79" t="str">
            <v>Монтажные, пусконаладочные работы и ремонт оборудования.</v>
          </cell>
          <cell r="E79">
            <v>9</v>
          </cell>
          <cell r="F79">
            <v>0</v>
          </cell>
          <cell r="G79">
            <v>0</v>
          </cell>
          <cell r="H79">
            <v>0</v>
          </cell>
          <cell r="I79">
            <v>9</v>
          </cell>
        </row>
        <row r="80">
          <cell r="C80" t="str">
            <v>ООО  "Бекабадэлектроремонт"</v>
          </cell>
          <cell r="D80" t="str">
            <v>Электромонтажные работы.</v>
          </cell>
          <cell r="E80">
            <v>12.5</v>
          </cell>
          <cell r="F80">
            <v>0</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F81">
            <v>10</v>
          </cell>
          <cell r="G81">
            <v>17</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F82">
            <v>0</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E84">
            <v>13.025</v>
          </cell>
          <cell r="F84">
            <v>13.025</v>
          </cell>
          <cell r="G84">
            <v>0</v>
          </cell>
          <cell r="H84">
            <v>0</v>
          </cell>
          <cell r="I84">
            <v>13.025</v>
          </cell>
        </row>
        <row r="85">
          <cell r="C85" t="str">
            <v>ООО "ASU Engineering"</v>
          </cell>
          <cell r="D85" t="str">
            <v>Создание АСУ, реконструкция систем управления объектов комбината.</v>
          </cell>
          <cell r="E85">
            <v>12.5</v>
          </cell>
          <cell r="F85">
            <v>0</v>
          </cell>
          <cell r="G85">
            <v>0</v>
          </cell>
          <cell r="H85">
            <v>37.5</v>
          </cell>
          <cell r="I85">
            <v>0</v>
          </cell>
          <cell r="J85">
            <v>0</v>
          </cell>
        </row>
        <row r="86">
          <cell r="C86" t="str">
            <v>ООО "Промет СПТ"</v>
          </cell>
          <cell r="D86" t="str">
            <v>Ремонт и техобслуживание энергооборудования.</v>
          </cell>
          <cell r="E86">
            <v>10</v>
          </cell>
          <cell r="F86">
            <v>10</v>
          </cell>
          <cell r="G86">
            <v>13.2</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F87">
            <v>0</v>
          </cell>
          <cell r="G87">
            <v>0</v>
          </cell>
          <cell r="H87">
            <v>15</v>
          </cell>
          <cell r="I87">
            <v>6</v>
          </cell>
          <cell r="J87">
            <v>0.4</v>
          </cell>
        </row>
        <row r="88">
          <cell r="C88" t="str">
            <v>ООО "Zafar qurilish invest"</v>
          </cell>
          <cell r="D88" t="str">
            <v>Бетонная смесь.</v>
          </cell>
          <cell r="E88">
            <v>7.7489999999999997</v>
          </cell>
          <cell r="F88">
            <v>0</v>
          </cell>
          <cell r="G88">
            <v>0</v>
          </cell>
          <cell r="H88">
            <v>23.245999999999999</v>
          </cell>
          <cell r="I88">
            <v>31.681000000000001</v>
          </cell>
          <cell r="J88">
            <v>1.3628581261292267</v>
          </cell>
        </row>
        <row r="89">
          <cell r="C89" t="str">
            <v>ООО "КМК-16"</v>
          </cell>
          <cell r="D89" t="str">
            <v>Услуги механизмов</v>
          </cell>
          <cell r="E89">
            <v>6.6660000000000004</v>
          </cell>
          <cell r="F89">
            <v>0</v>
          </cell>
          <cell r="G89">
            <v>0</v>
          </cell>
          <cell r="H89">
            <v>19.998000000000001</v>
          </cell>
          <cell r="I89">
            <v>7.2249999999999996</v>
          </cell>
          <cell r="J89">
            <v>0.36128612861286125</v>
          </cell>
        </row>
        <row r="90">
          <cell r="C90" t="str">
            <v>ООО "ПМК-15"</v>
          </cell>
          <cell r="D90" t="str">
            <v>Бетонная смесь.</v>
          </cell>
          <cell r="E90">
            <v>10.763999999999999</v>
          </cell>
          <cell r="F90">
            <v>0</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F91">
            <v>0</v>
          </cell>
          <cell r="G91">
            <v>0</v>
          </cell>
          <cell r="H91">
            <v>37.365000000000002</v>
          </cell>
          <cell r="I91">
            <v>7.3949999999999996</v>
          </cell>
          <cell r="J91">
            <v>0.19791248494580488</v>
          </cell>
        </row>
        <row r="92">
          <cell r="C92" t="str">
            <v>ООО "Сарбон"</v>
          </cell>
          <cell r="D92" t="str">
            <v>Автоуслуги.</v>
          </cell>
          <cell r="E92">
            <v>4.1669999999999998</v>
          </cell>
          <cell r="F92">
            <v>0</v>
          </cell>
          <cell r="G92">
            <v>0</v>
          </cell>
          <cell r="H92">
            <v>12.500999999999999</v>
          </cell>
          <cell r="I92">
            <v>4.2439999999999998</v>
          </cell>
          <cell r="J92">
            <v>0.3394928405727542</v>
          </cell>
        </row>
        <row r="93">
          <cell r="C93" t="str">
            <v>ООО "Сарбон"</v>
          </cell>
          <cell r="D93" t="str">
            <v>Песок бархатный.</v>
          </cell>
          <cell r="E93">
            <v>0.625</v>
          </cell>
          <cell r="F93">
            <v>0</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E95">
            <v>6.9359999999999999</v>
          </cell>
          <cell r="F95">
            <v>6.5</v>
          </cell>
          <cell r="G95">
            <v>0.93713956170703572</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F98">
            <v>0</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F101">
            <v>24.594000000000001</v>
          </cell>
          <cell r="G101">
            <v>25.934000000000001</v>
          </cell>
          <cell r="H101">
            <v>24.594000000000001</v>
          </cell>
          <cell r="I101">
            <v>25.934000000000001</v>
          </cell>
        </row>
        <row r="102">
          <cell r="C102" t="str">
            <v>ОАО "Navoiazot"</v>
          </cell>
          <cell r="D102" t="str">
            <v>Ацетилен пиролизный, гипохлорит натрия.</v>
          </cell>
          <cell r="E102">
            <v>1.7309999999999999</v>
          </cell>
          <cell r="F102">
            <v>0</v>
          </cell>
          <cell r="G102">
            <v>0</v>
          </cell>
          <cell r="H102">
            <v>0</v>
          </cell>
          <cell r="I102">
            <v>1.7309999999999999</v>
          </cell>
        </row>
        <row r="103">
          <cell r="C103" t="str">
            <v>ООО "Сhirchiq Shanxay Plast"</v>
          </cell>
          <cell r="D103" t="str">
            <v>Трубы полиэтиленовые….</v>
          </cell>
          <cell r="E103">
            <v>1.4279999999999999</v>
          </cell>
          <cell r="F103">
            <v>0</v>
          </cell>
          <cell r="G103">
            <v>0</v>
          </cell>
          <cell r="H103">
            <v>4.2839999999999998</v>
          </cell>
          <cell r="I103">
            <v>0</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E107">
            <v>22.919</v>
          </cell>
          <cell r="F107">
            <v>22.919</v>
          </cell>
          <cell r="G107">
            <v>49.010000000000005</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E108">
            <v>4</v>
          </cell>
          <cell r="F108">
            <v>0</v>
          </cell>
          <cell r="G108">
            <v>0</v>
          </cell>
          <cell r="H108">
            <v>0</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F110">
            <v>1.25</v>
          </cell>
          <cell r="G110">
            <v>4.0979999999999999</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F111">
            <v>0</v>
          </cell>
          <cell r="G111">
            <v>0</v>
          </cell>
          <cell r="H111">
            <v>107.56800000000001</v>
          </cell>
          <cell r="I111">
            <v>0</v>
          </cell>
          <cell r="J111">
            <v>0</v>
          </cell>
        </row>
        <row r="112">
          <cell r="C112" t="str">
            <v>ГП "Навоийский ГМК"</v>
          </cell>
          <cell r="D112" t="str">
            <v>Песок формовочный кварцевый для литейного производства.</v>
          </cell>
          <cell r="E112">
            <v>8.2059999999999995</v>
          </cell>
          <cell r="F112">
            <v>0</v>
          </cell>
          <cell r="G112">
            <v>0</v>
          </cell>
          <cell r="H112">
            <v>24.617000000000001</v>
          </cell>
          <cell r="I112">
            <v>0</v>
          </cell>
          <cell r="J112">
            <v>0</v>
          </cell>
        </row>
        <row r="113">
          <cell r="C113" t="str">
            <v>ПО НМЗ "Навоийский ГМК"</v>
          </cell>
          <cell r="D113" t="str">
            <v>Станок токарный 1М63.</v>
          </cell>
          <cell r="E113">
            <v>58</v>
          </cell>
          <cell r="F113">
            <v>0</v>
          </cell>
          <cell r="G113">
            <v>0</v>
          </cell>
          <cell r="H113">
            <v>58</v>
          </cell>
          <cell r="I113">
            <v>0</v>
          </cell>
          <cell r="J113">
            <v>0</v>
          </cell>
        </row>
        <row r="114">
          <cell r="C114" t="str">
            <v>МЧЖ "Андижон мойлаш материаллари"</v>
          </cell>
          <cell r="D114" t="str">
            <v>Смазка "Ансол", солидол жировой.</v>
          </cell>
          <cell r="E114">
            <v>0.63300000000000001</v>
          </cell>
          <cell r="F114">
            <v>0</v>
          </cell>
          <cell r="G114">
            <v>0</v>
          </cell>
          <cell r="H114">
            <v>1.899</v>
          </cell>
          <cell r="I114">
            <v>0</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E117">
            <v>58.45</v>
          </cell>
          <cell r="F117">
            <v>0</v>
          </cell>
          <cell r="G117">
            <v>0</v>
          </cell>
          <cell r="H117">
            <v>0</v>
          </cell>
          <cell r="I117">
            <v>58.45</v>
          </cell>
        </row>
        <row r="118">
          <cell r="C118" t="str">
            <v>ООО "Mashimport"</v>
          </cell>
          <cell r="D118" t="str">
            <v>Фильтры масляные, топливные…</v>
          </cell>
          <cell r="E118">
            <v>0.245</v>
          </cell>
          <cell r="F118">
            <v>0</v>
          </cell>
          <cell r="G118">
            <v>0</v>
          </cell>
          <cell r="H118">
            <v>0.73499999999999999</v>
          </cell>
          <cell r="I118">
            <v>0</v>
          </cell>
          <cell r="J118">
            <v>0</v>
          </cell>
        </row>
        <row r="119">
          <cell r="C119" t="str">
            <v>СП "Автотракторадиатор"</v>
          </cell>
          <cell r="D119" t="str">
            <v>Радиаторы…</v>
          </cell>
          <cell r="E119">
            <v>0.97799999999999998</v>
          </cell>
          <cell r="F119">
            <v>0</v>
          </cell>
          <cell r="G119">
            <v>0</v>
          </cell>
          <cell r="H119">
            <v>0</v>
          </cell>
          <cell r="I119">
            <v>0.97799999999999998</v>
          </cell>
        </row>
        <row r="120">
          <cell r="C120" t="str">
            <v>МЧЖ "Global auto trading"</v>
          </cell>
          <cell r="D120" t="str">
            <v>АКБ Classik 6СТ-190АЗ.</v>
          </cell>
          <cell r="E120">
            <v>16.843</v>
          </cell>
          <cell r="F120">
            <v>0</v>
          </cell>
          <cell r="G120">
            <v>0</v>
          </cell>
          <cell r="H120">
            <v>0</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F122">
            <v>0</v>
          </cell>
          <cell r="G122">
            <v>0</v>
          </cell>
          <cell r="H122">
            <v>1.2469999999999999</v>
          </cell>
          <cell r="I122">
            <v>0</v>
          </cell>
          <cell r="J122">
            <v>0</v>
          </cell>
        </row>
        <row r="123">
          <cell r="C123" t="str">
            <v>ООО СП "Toshafus"</v>
          </cell>
          <cell r="D123" t="str">
            <v>Топливный насос для автомобиля "Nexia", "Matiz".</v>
          </cell>
          <cell r="E123">
            <v>0.13800000000000001</v>
          </cell>
          <cell r="F123">
            <v>0</v>
          </cell>
          <cell r="G123">
            <v>0</v>
          </cell>
          <cell r="H123">
            <v>0.13800000000000001</v>
          </cell>
          <cell r="I123">
            <v>0</v>
          </cell>
          <cell r="J123">
            <v>0</v>
          </cell>
        </row>
        <row r="124">
          <cell r="C124" t="str">
            <v>ООО "Automega motors"</v>
          </cell>
          <cell r="D124" t="str">
            <v>Техобслуживание автомобилей…</v>
          </cell>
          <cell r="E124">
            <v>4.0629999999999997</v>
          </cell>
          <cell r="F124">
            <v>0</v>
          </cell>
          <cell r="G124">
            <v>0</v>
          </cell>
          <cell r="H124">
            <v>0</v>
          </cell>
          <cell r="I124">
            <v>4.0629999999999997</v>
          </cell>
        </row>
        <row r="125">
          <cell r="C125" t="str">
            <v>ООО "Бекобод-Автосавдо"</v>
          </cell>
          <cell r="D125" t="str">
            <v>Техобслуживание легковых автомобилей…</v>
          </cell>
          <cell r="E125">
            <v>5</v>
          </cell>
          <cell r="F125">
            <v>0</v>
          </cell>
          <cell r="G125">
            <v>0</v>
          </cell>
          <cell r="H125">
            <v>5</v>
          </cell>
          <cell r="I125">
            <v>0</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E127">
            <v>0.34899999999999998</v>
          </cell>
          <cell r="F127">
            <v>0.34899999999999998</v>
          </cell>
          <cell r="G127">
            <v>0</v>
          </cell>
          <cell r="H127">
            <v>0</v>
          </cell>
          <cell r="I127">
            <v>0.82299999999999995</v>
          </cell>
        </row>
        <row r="128">
          <cell r="C128" t="str">
            <v>ООО "Автомарказ ГАЗ"</v>
          </cell>
          <cell r="D128" t="str">
            <v>Техобслуживание и ремонт автомобилей.</v>
          </cell>
          <cell r="E128">
            <v>5</v>
          </cell>
          <cell r="F128">
            <v>5</v>
          </cell>
          <cell r="G128">
            <v>0.61699999999999999</v>
          </cell>
          <cell r="H128">
            <v>5</v>
          </cell>
          <cell r="I128">
            <v>0.61699999999999999</v>
          </cell>
        </row>
        <row r="129">
          <cell r="C129" t="str">
            <v>ОАО "Алгоритм"</v>
          </cell>
          <cell r="D129" t="str">
            <v>Счетчики электроэнергии в ассортименте и холодильники.</v>
          </cell>
          <cell r="E129">
            <v>1.25</v>
          </cell>
          <cell r="F129">
            <v>0</v>
          </cell>
          <cell r="G129">
            <v>0</v>
          </cell>
          <cell r="H129">
            <v>1.25</v>
          </cell>
          <cell r="I129">
            <v>0</v>
          </cell>
          <cell r="J129">
            <v>0</v>
          </cell>
        </row>
        <row r="130">
          <cell r="C130" t="str">
            <v>ОАО "BERAD TEKS"</v>
          </cell>
          <cell r="D130" t="str">
            <v>Ткань х/б, фильтродиагональ….</v>
          </cell>
          <cell r="E130">
            <v>7.8330000000000002</v>
          </cell>
          <cell r="F130">
            <v>0</v>
          </cell>
          <cell r="G130">
            <v>0</v>
          </cell>
          <cell r="H130">
            <v>23.499000000000002</v>
          </cell>
          <cell r="I130">
            <v>0</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F132">
            <v>4.5629999999999997</v>
          </cell>
          <cell r="G132">
            <v>0</v>
          </cell>
          <cell r="H132">
            <v>4.5629999999999997</v>
          </cell>
        </row>
        <row r="133">
          <cell r="C133" t="str">
            <v>ООО "DS-FILTR"</v>
          </cell>
          <cell r="D133" t="str">
            <v>Автомобильные фильтры.</v>
          </cell>
          <cell r="E133">
            <v>1</v>
          </cell>
          <cell r="F133">
            <v>1</v>
          </cell>
          <cell r="G133">
            <v>6.1829999999999998</v>
          </cell>
          <cell r="H133">
            <v>1</v>
          </cell>
          <cell r="I133">
            <v>6.1829999999999998</v>
          </cell>
        </row>
        <row r="134">
          <cell r="C134" t="str">
            <v>ООО КТБ "Avtosozlash"</v>
          </cell>
          <cell r="D134" t="str">
            <v>Установка газобалонного оборудования для работы на СПГ ГАЗ-31029.</v>
          </cell>
          <cell r="E134">
            <v>9.9459999999999997</v>
          </cell>
          <cell r="F134">
            <v>9.9459999999999997</v>
          </cell>
          <cell r="G134">
            <v>0</v>
          </cell>
          <cell r="H134">
            <v>0</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F136">
            <v>0</v>
          </cell>
          <cell r="G136">
            <v>0</v>
          </cell>
          <cell r="H136">
            <v>5.6999999999999993</v>
          </cell>
          <cell r="I136">
            <v>0</v>
          </cell>
          <cell r="J136">
            <v>0</v>
          </cell>
        </row>
        <row r="137">
          <cell r="C137" t="str">
            <v>ООО "Tashdrobmash"</v>
          </cell>
          <cell r="D137" t="str">
            <v>Поставка кварцита.</v>
          </cell>
          <cell r="E137">
            <v>1.5</v>
          </cell>
          <cell r="F137">
            <v>0</v>
          </cell>
          <cell r="G137">
            <v>0</v>
          </cell>
          <cell r="H137">
            <v>4.5</v>
          </cell>
          <cell r="I137">
            <v>0</v>
          </cell>
          <cell r="J137">
            <v>0</v>
          </cell>
        </row>
        <row r="138">
          <cell r="C138" t="str">
            <v>ООО "ASU Technology"</v>
          </cell>
          <cell r="D138" t="str">
            <v>Работы по модернизации распределительных подстанций ОАО "УМК".</v>
          </cell>
          <cell r="E138">
            <v>1.25</v>
          </cell>
          <cell r="F138">
            <v>1.25</v>
          </cell>
          <cell r="G138">
            <v>0</v>
          </cell>
          <cell r="H138">
            <v>1.25</v>
          </cell>
        </row>
        <row r="139">
          <cell r="C139" t="str">
            <v>ООО "Stekloplastik"</v>
          </cell>
          <cell r="D139" t="str">
            <v>Товар согласно приложения.</v>
          </cell>
          <cell r="E139">
            <v>0.83299999999999996</v>
          </cell>
          <cell r="F139">
            <v>0</v>
          </cell>
          <cell r="G139">
            <v>0</v>
          </cell>
          <cell r="H139">
            <v>2.4989999999999997</v>
          </cell>
          <cell r="I139">
            <v>0</v>
          </cell>
          <cell r="J139">
            <v>0</v>
          </cell>
        </row>
        <row r="140">
          <cell r="C140" t="str">
            <v>ООО "Mediz AG"</v>
          </cell>
          <cell r="D140" t="str">
            <v>Продукция.</v>
          </cell>
          <cell r="E140">
            <v>0.41599999999999998</v>
          </cell>
          <cell r="F140">
            <v>0</v>
          </cell>
          <cell r="G140">
            <v>0</v>
          </cell>
          <cell r="H140">
            <v>1.248</v>
          </cell>
          <cell r="I140">
            <v>0</v>
          </cell>
          <cell r="J140">
            <v>0</v>
          </cell>
        </row>
        <row r="141">
          <cell r="C141" t="str">
            <v>УП "ЭЛЕРЕМ"</v>
          </cell>
          <cell r="D141" t="str">
            <v>Провод медный обмоточный марки ПСД-Л и ПЭТВ-2.</v>
          </cell>
          <cell r="E141">
            <v>0.85</v>
          </cell>
          <cell r="F141">
            <v>0</v>
          </cell>
          <cell r="G141">
            <v>0</v>
          </cell>
          <cell r="H141">
            <v>0.85</v>
          </cell>
          <cell r="I141">
            <v>0</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F143">
            <v>0</v>
          </cell>
          <cell r="G143">
            <v>0</v>
          </cell>
          <cell r="H143">
            <v>2.5139999999999998</v>
          </cell>
          <cell r="I143">
            <v>0</v>
          </cell>
          <cell r="J143">
            <v>0</v>
          </cell>
        </row>
        <row r="144">
          <cell r="C144" t="str">
            <v>ЧФ Хикмат ХХ2</v>
          </cell>
          <cell r="D144" t="str">
            <v>сапоги кирзовые рабочие</v>
          </cell>
          <cell r="E144">
            <v>0.26300000000000001</v>
          </cell>
          <cell r="F144">
            <v>0</v>
          </cell>
          <cell r="G144">
            <v>0</v>
          </cell>
          <cell r="H144">
            <v>0.78900000000000003</v>
          </cell>
          <cell r="I144">
            <v>0</v>
          </cell>
          <cell r="J144">
            <v>0</v>
          </cell>
        </row>
        <row r="145">
          <cell r="C145" t="str">
            <v>ООО "Сhirchiq Shanxay Plast"</v>
          </cell>
          <cell r="D145" t="str">
            <v>Трубы полиэтиленовые….</v>
          </cell>
          <cell r="E145">
            <v>4.5</v>
          </cell>
          <cell r="F145">
            <v>0</v>
          </cell>
          <cell r="G145">
            <v>0</v>
          </cell>
          <cell r="H145">
            <v>4.5</v>
          </cell>
        </row>
      </sheetData>
      <sheetData sheetId="3"/>
      <sheetData sheetId="4" refreshError="1"/>
      <sheetData sheetId="5">
        <row r="12">
          <cell r="C12" t="str">
            <v>ООО "Tash-Kva-Transservis"</v>
          </cell>
        </row>
      </sheetData>
      <sheetData sheetId="6">
        <row r="12">
          <cell r="C12" t="str">
            <v>ООО "Tash-Kva-Transservis"</v>
          </cell>
        </row>
      </sheetData>
      <sheetData sheetId="7">
        <row r="12">
          <cell r="C12" t="str">
            <v>ООО "Tash-Kva-Transservis"</v>
          </cell>
        </row>
      </sheetData>
      <sheetData sheetId="8">
        <row r="12">
          <cell r="C12" t="str">
            <v>ООО "Tash-Kva-Transservis"</v>
          </cell>
        </row>
      </sheetData>
      <sheetData sheetId="9">
        <row r="12">
          <cell r="C12" t="str">
            <v>ООО "Tash-Kva-Transservis"</v>
          </cell>
        </row>
      </sheetData>
      <sheetData sheetId="10" refreshError="1"/>
      <sheetData sheetId="11">
        <row r="12">
          <cell r="C12" t="str">
            <v>ООО "Tash-Kva-Transservis"</v>
          </cell>
        </row>
      </sheetData>
      <sheetData sheetId="12">
        <row r="12">
          <cell r="C12">
            <v>3046502962603</v>
          </cell>
        </row>
      </sheetData>
      <sheetData sheetId="13">
        <row r="12">
          <cell r="C12" t="str">
            <v>ООО "Tash-Kva-Transservis"</v>
          </cell>
        </row>
      </sheetData>
      <sheetData sheetId="14">
        <row r="12">
          <cell r="C12" t="str">
            <v>ООО "Tash-Kva-Transservis"</v>
          </cell>
        </row>
      </sheetData>
      <sheetData sheetId="15">
        <row r="12">
          <cell r="C12" t="str">
            <v>ООО "Tash-Kva-Transservis"</v>
          </cell>
        </row>
      </sheetData>
      <sheetData sheetId="16">
        <row r="12">
          <cell r="C12" t="str">
            <v>ООО "Tash-Kva-Transservis"</v>
          </cell>
        </row>
      </sheetData>
      <sheetData sheetId="17">
        <row r="12">
          <cell r="C12">
            <v>3046502962603</v>
          </cell>
        </row>
      </sheetData>
      <sheetData sheetId="18">
        <row r="12">
          <cell r="C12">
            <v>3046502962603</v>
          </cell>
        </row>
      </sheetData>
      <sheetData sheetId="19" refreshError="1"/>
      <sheetData sheetId="20" refreshError="1"/>
      <sheetData sheetId="21">
        <row r="12">
          <cell r="C12">
            <v>3046502962603</v>
          </cell>
        </row>
      </sheetData>
      <sheetData sheetId="22">
        <row r="12">
          <cell r="C12">
            <v>3046502962603</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 val="Платёжка"/>
      <sheetName val="зарплата"/>
      <sheetName val="нормы на энергоресурсы"/>
      <sheetName val="нормы_остатков"/>
      <sheetName val="параметры отбора"/>
      <sheetName val="план переработки"/>
      <sheetName val="PRIVATE"/>
      <sheetName val="sheet1"/>
      <sheetName val="реестр декабрь"/>
      <sheetName val="Ёг_рус3"/>
      <sheetName val="АКЦИЗ_рус3"/>
      <sheetName val="Фориш_20033"/>
      <sheetName val="Prog__rost_tarifov2"/>
      <sheetName val="для_ГАКа2"/>
      <sheetName val="Доход_20082"/>
      <sheetName val="Лист1_(2)2"/>
      <sheetName val="База_23_10_20202"/>
      <sheetName val="06_01_20142"/>
      <sheetName val="tab_191"/>
      <sheetName val="Ер_Ресурс"/>
      <sheetName val="ЁСТЗ_рўйхати"/>
      <sheetName val="нормы_на_энергоресурсы"/>
      <sheetName val="параметры_отбора"/>
      <sheetName val="план_переработки"/>
      <sheetName val="реестр_декабр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 val="Общая"/>
      <sheetName val="Фориш 2003"/>
      <sheetName val="МФО руйхат"/>
      <sheetName val="кассак бюджет"/>
      <sheetName val="2_доход-вариант_с_формулой3"/>
      <sheetName val="2_доход-вариант_с_формулой4"/>
      <sheetName val="xlr_norangesheet"/>
      <sheetName val="ЦТТ"/>
      <sheetName val="к.смета"/>
      <sheetName val="j(priv.cap)"/>
      <sheetName val="Changes in Equity"/>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 val="Рабочая таблица"/>
      <sheetName val="март"/>
      <sheetName val="январбюджет"/>
      <sheetName val="структура"/>
      <sheetName val="G1"/>
      <sheetName val="ИСХД"/>
      <sheetName val="Тохирбек%202003-1"/>
      <sheetName val="Лист5"/>
      <sheetName val="Счет-Фактура"/>
      <sheetName val="свод"/>
      <sheetName val="ходим"/>
      <sheetName val="НОММА-НОМ"/>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efreshError="1"/>
      <sheetData sheetId="74" refreshError="1"/>
      <sheetData sheetId="75" refreshError="1"/>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efreshError="1"/>
      <sheetData sheetId="97" refreshError="1"/>
      <sheetData sheetId="98" refreshError="1"/>
      <sheetData sheetId="99" refreshError="1"/>
      <sheetData sheetId="100" refreshError="1"/>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ow r="4">
          <cell r="O4">
            <v>67.099999999999994</v>
          </cell>
        </row>
      </sheetData>
      <sheetData sheetId="151" refreshError="1"/>
      <sheetData sheetId="152">
        <row r="4">
          <cell r="O4">
            <v>67.099999999999994</v>
          </cell>
        </row>
      </sheetData>
      <sheetData sheetId="153">
        <row r="4">
          <cell r="O4">
            <v>67.099999999999994</v>
          </cell>
        </row>
      </sheetData>
      <sheetData sheetId="154">
        <row r="4">
          <cell r="O4">
            <v>67.099999999999994</v>
          </cell>
        </row>
      </sheetData>
      <sheetData sheetId="155" refreshError="1"/>
      <sheetData sheetId="156">
        <row r="4">
          <cell r="O4">
            <v>67.099999999999994</v>
          </cell>
        </row>
      </sheetData>
      <sheetData sheetId="157" refreshError="1"/>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ow r="4">
          <cell r="O4">
            <v>67.099999999999994</v>
          </cell>
        </row>
      </sheetData>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 sheetId="528" refreshError="1"/>
      <sheetData sheetId="529">
        <row r="4">
          <cell r="O4">
            <v>67.099999999999994</v>
          </cell>
        </row>
      </sheetData>
      <sheetData sheetId="530" refreshError="1"/>
      <sheetData sheetId="531" refreshError="1"/>
      <sheetData sheetId="532" refreshError="1"/>
      <sheetData sheetId="533" refreshError="1"/>
      <sheetData sheetId="534" refreshError="1"/>
      <sheetData sheetId="535" refreshError="1"/>
      <sheetData sheetId="536" refreshError="1"/>
      <sheetData sheetId="537">
        <row r="4">
          <cell r="O4" t="str">
            <v>Ундиришга қолагнлар</v>
          </cell>
        </row>
      </sheetData>
      <sheetData sheetId="538">
        <row r="4">
          <cell r="O4" t="str">
            <v>Ундиришга қолагнлар</v>
          </cell>
        </row>
      </sheetData>
      <sheetData sheetId="539">
        <row r="4">
          <cell r="O4" t="str">
            <v>Ундиришга қолагнлар</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 val="results"/>
      <sheetName val="Платёжка"/>
      <sheetName val="руйхат"/>
      <sheetName val="Data input"/>
      <sheetName val="План пр-ва_1"/>
      <sheetName val="План продаж_1"/>
      <sheetName val="ер ресурс"/>
      <sheetName val="ГТК_Минфин_факт"/>
      <sheetName val="Прогноз"/>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 val="Общая"/>
      <sheetName val="Ер Ресурс"/>
      <sheetName val="BRAKE"/>
      <sheetName val="физ.тон"/>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G11" sqref="G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row r="2" spans="1:8" ht="52.5" customHeight="1">
      <c r="A2" s="126" t="s">
        <v>104</v>
      </c>
      <c r="B2" s="126"/>
      <c r="C2" s="126"/>
      <c r="D2" s="126"/>
      <c r="E2" s="126"/>
      <c r="F2" s="126"/>
      <c r="G2" s="126"/>
    </row>
    <row r="3" spans="1:8"/>
    <row r="4" spans="1:8" ht="30.75" customHeight="1">
      <c r="A4" s="127" t="s">
        <v>93</v>
      </c>
      <c r="B4" s="127" t="s">
        <v>94</v>
      </c>
      <c r="C4" s="127" t="s">
        <v>95</v>
      </c>
      <c r="D4" s="121" t="s">
        <v>103</v>
      </c>
      <c r="E4" s="123" t="s">
        <v>105</v>
      </c>
      <c r="F4" s="124"/>
      <c r="G4" s="125"/>
      <c r="H4" s="117"/>
    </row>
    <row r="5" spans="1:8" ht="61.5" customHeight="1">
      <c r="A5" s="127"/>
      <c r="B5" s="127"/>
      <c r="C5" s="127"/>
      <c r="D5" s="122"/>
      <c r="E5" s="100" t="s">
        <v>96</v>
      </c>
      <c r="F5" s="100" t="s">
        <v>97</v>
      </c>
      <c r="G5" s="111" t="s">
        <v>1</v>
      </c>
      <c r="H5" s="117"/>
    </row>
    <row r="6" spans="1:8" ht="15.75" customHeight="1">
      <c r="A6" s="120"/>
      <c r="B6" s="120"/>
      <c r="C6" s="120"/>
      <c r="D6" s="120"/>
      <c r="E6" s="120"/>
      <c r="F6" s="120"/>
      <c r="G6" s="120"/>
      <c r="H6" s="117"/>
    </row>
    <row r="7" spans="1:8" s="32" customFormat="1" ht="30" hidden="1">
      <c r="A7" s="34" t="s">
        <v>36</v>
      </c>
      <c r="B7" s="35" t="s">
        <v>43</v>
      </c>
      <c r="C7" s="34" t="s">
        <v>85</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102</v>
      </c>
      <c r="D8" s="114">
        <v>473.51</v>
      </c>
      <c r="E8" s="114">
        <v>294.37</v>
      </c>
      <c r="F8" s="114">
        <v>374.98</v>
      </c>
      <c r="G8" s="113">
        <f>F8/E8*100</f>
        <v>127.38390460984476</v>
      </c>
      <c r="H8" s="119"/>
    </row>
    <row r="9" spans="1:8" s="103" customFormat="1" ht="15">
      <c r="A9" s="116"/>
      <c r="B9" s="115" t="s">
        <v>99</v>
      </c>
      <c r="C9" s="116"/>
      <c r="D9" s="114"/>
      <c r="E9" s="112"/>
      <c r="F9" s="112"/>
      <c r="G9" s="113"/>
      <c r="H9" s="119"/>
    </row>
    <row r="10" spans="1:8" s="103" customFormat="1" ht="15">
      <c r="A10" s="116"/>
      <c r="B10" s="115" t="s">
        <v>100</v>
      </c>
      <c r="C10" s="116"/>
      <c r="D10" s="114">
        <v>473.51</v>
      </c>
      <c r="E10" s="114">
        <v>294.37</v>
      </c>
      <c r="F10" s="114">
        <v>374.98</v>
      </c>
      <c r="G10" s="113">
        <f>F10/E10*100</f>
        <v>127.38390460984476</v>
      </c>
      <c r="H10" s="119"/>
    </row>
    <row r="11" spans="1:8" s="103" customFormat="1" ht="43.5" customHeight="1">
      <c r="A11" s="101">
        <v>2</v>
      </c>
      <c r="B11" s="102" t="s">
        <v>101</v>
      </c>
      <c r="C11" s="101" t="s">
        <v>102</v>
      </c>
      <c r="D11" s="36">
        <v>4.58</v>
      </c>
      <c r="E11" s="36">
        <v>3.58</v>
      </c>
      <c r="F11" s="36">
        <v>3.58</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45</v>
      </c>
    </row>
    <row r="2" spans="1:49" ht="18.75">
      <c r="A2" s="142" t="s">
        <v>40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49" s="58" customFormat="1" ht="21" customHeight="1">
      <c r="A3" s="142" t="s">
        <v>80</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row>
    <row r="4" spans="1:49" s="58" customFormat="1" ht="21.6" customHeight="1">
      <c r="A4" s="142" t="s">
        <v>44</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row>
    <row r="5" spans="1:49" s="58" customFormat="1" ht="16.5" hidden="1">
      <c r="A5" s="3"/>
      <c r="B5" s="143" t="s">
        <v>20</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44" t="s">
        <v>33</v>
      </c>
      <c r="B7" s="144" t="s">
        <v>41</v>
      </c>
      <c r="C7" s="145" t="s">
        <v>15</v>
      </c>
      <c r="D7" s="144" t="s">
        <v>14</v>
      </c>
      <c r="E7" s="146" t="s">
        <v>32</v>
      </c>
      <c r="F7" s="148" t="s">
        <v>35</v>
      </c>
      <c r="G7" s="149"/>
      <c r="H7" s="149"/>
      <c r="I7" s="150"/>
      <c r="J7" s="148" t="s">
        <v>62</v>
      </c>
      <c r="K7" s="149"/>
      <c r="L7" s="149"/>
      <c r="M7" s="150"/>
      <c r="N7" s="148" t="s">
        <v>74</v>
      </c>
      <c r="O7" s="149"/>
      <c r="P7" s="149"/>
      <c r="Q7" s="150"/>
      <c r="R7" s="148" t="s">
        <v>83</v>
      </c>
      <c r="S7" s="149"/>
      <c r="T7" s="149"/>
      <c r="U7" s="150"/>
      <c r="V7" s="133" t="s">
        <v>63</v>
      </c>
      <c r="W7" s="134"/>
      <c r="X7" s="134"/>
      <c r="Y7" s="135"/>
      <c r="Z7" s="151" t="s">
        <v>42</v>
      </c>
      <c r="AA7" s="152"/>
      <c r="AB7" s="152"/>
      <c r="AC7" s="153"/>
      <c r="AD7" s="136" t="s">
        <v>73</v>
      </c>
      <c r="AE7" s="137"/>
      <c r="AF7" s="137"/>
      <c r="AG7" s="138"/>
      <c r="AH7" s="140" t="s">
        <v>71</v>
      </c>
      <c r="AL7" s="60" t="s">
        <v>37</v>
      </c>
      <c r="AN7" s="81" t="s">
        <v>64</v>
      </c>
      <c r="AP7" s="81" t="s">
        <v>65</v>
      </c>
      <c r="AR7" s="81" t="s">
        <v>66</v>
      </c>
      <c r="AT7" s="133" t="s">
        <v>63</v>
      </c>
      <c r="AU7" s="134"/>
      <c r="AV7" s="134"/>
      <c r="AW7" s="135"/>
    </row>
    <row r="8" spans="1:49" ht="29.25" customHeight="1">
      <c r="A8" s="144"/>
      <c r="B8" s="144"/>
      <c r="C8" s="145"/>
      <c r="D8" s="144"/>
      <c r="E8" s="147"/>
      <c r="F8" s="8" t="s">
        <v>18</v>
      </c>
      <c r="G8" s="84" t="s">
        <v>19</v>
      </c>
      <c r="H8" s="84" t="s">
        <v>34</v>
      </c>
      <c r="I8" s="9" t="s">
        <v>1</v>
      </c>
      <c r="J8" s="8" t="s">
        <v>18</v>
      </c>
      <c r="K8" s="84" t="s">
        <v>19</v>
      </c>
      <c r="L8" s="84" t="s">
        <v>34</v>
      </c>
      <c r="M8" s="9" t="s">
        <v>1</v>
      </c>
      <c r="N8" s="8" t="s">
        <v>18</v>
      </c>
      <c r="O8" s="99" t="s">
        <v>79</v>
      </c>
      <c r="P8" s="89" t="s">
        <v>34</v>
      </c>
      <c r="Q8" s="9" t="s">
        <v>1</v>
      </c>
      <c r="R8" s="8" t="s">
        <v>18</v>
      </c>
      <c r="S8" s="105" t="s">
        <v>79</v>
      </c>
      <c r="T8" s="105" t="s">
        <v>34</v>
      </c>
      <c r="U8" s="9" t="s">
        <v>1</v>
      </c>
      <c r="V8" s="84" t="s">
        <v>72</v>
      </c>
      <c r="W8" s="99" t="s">
        <v>79</v>
      </c>
      <c r="X8" s="84" t="s">
        <v>34</v>
      </c>
      <c r="Y8" s="9" t="s">
        <v>1</v>
      </c>
      <c r="Z8" s="84" t="s">
        <v>72</v>
      </c>
      <c r="AA8" s="84" t="s">
        <v>13</v>
      </c>
      <c r="AB8" s="84" t="s">
        <v>34</v>
      </c>
      <c r="AC8" s="9" t="s">
        <v>1</v>
      </c>
      <c r="AD8" s="89" t="s">
        <v>72</v>
      </c>
      <c r="AE8" s="89" t="s">
        <v>13</v>
      </c>
      <c r="AF8" s="89" t="s">
        <v>34</v>
      </c>
      <c r="AG8" s="9" t="s">
        <v>1</v>
      </c>
      <c r="AH8" s="141"/>
      <c r="AL8" s="84" t="s">
        <v>19</v>
      </c>
      <c r="AN8" s="84" t="s">
        <v>13</v>
      </c>
      <c r="AP8" s="84" t="s">
        <v>13</v>
      </c>
      <c r="AR8" s="84" t="s">
        <v>13</v>
      </c>
      <c r="AT8" s="91" t="s">
        <v>72</v>
      </c>
      <c r="AU8" s="91" t="s">
        <v>13</v>
      </c>
      <c r="AV8" s="91" t="s">
        <v>34</v>
      </c>
      <c r="AW8" s="9" t="s">
        <v>1</v>
      </c>
    </row>
    <row r="9" spans="1:49" ht="29.25" customHeight="1">
      <c r="A9" s="44"/>
      <c r="B9" s="44" t="s">
        <v>17</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12</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3</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2</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21</v>
      </c>
      <c r="C13" s="14">
        <f>C14</f>
        <v>528.4</v>
      </c>
      <c r="D13" s="85" t="s">
        <v>11</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31" t="s">
        <v>86</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2</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32"/>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22</v>
      </c>
      <c r="C15" s="14">
        <f>C16</f>
        <v>247.6</v>
      </c>
      <c r="D15" s="85" t="s">
        <v>47</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31" t="s">
        <v>84</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2</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32"/>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10</v>
      </c>
      <c r="C17" s="14">
        <f>C18</f>
        <v>733.9</v>
      </c>
      <c r="D17" s="85" t="s">
        <v>46</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29" t="s">
        <v>78</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2</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30"/>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9</v>
      </c>
      <c r="C19" s="14">
        <f>C20</f>
        <v>113.7</v>
      </c>
      <c r="D19" s="85" t="s">
        <v>48</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39" t="s">
        <v>38</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2</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39"/>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8</v>
      </c>
      <c r="C21" s="14">
        <f>C22</f>
        <v>253.4</v>
      </c>
      <c r="D21" s="85" t="s">
        <v>49</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29" t="s">
        <v>88</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2</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30"/>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7</v>
      </c>
      <c r="C23" s="14">
        <f>C24</f>
        <v>235.57</v>
      </c>
      <c r="D23" s="85" t="s">
        <v>50</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31" t="s">
        <v>90</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2</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32"/>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23</v>
      </c>
      <c r="C25" s="14">
        <f>C26</f>
        <v>108</v>
      </c>
      <c r="D25" s="85" t="s">
        <v>51</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31" t="s">
        <v>75</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2</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32"/>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24</v>
      </c>
      <c r="C27" s="14">
        <f>C28</f>
        <v>248</v>
      </c>
      <c r="D27" s="85" t="s">
        <v>52</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29" t="s">
        <v>39</v>
      </c>
      <c r="AL27" s="14">
        <f>AL28</f>
        <v>1</v>
      </c>
      <c r="AN27" s="14">
        <f>AN28</f>
        <v>0</v>
      </c>
      <c r="AP27" s="14">
        <f>AP28</f>
        <v>0</v>
      </c>
      <c r="AR27" s="14">
        <f>AR28</f>
        <v>0</v>
      </c>
      <c r="AT27" s="14">
        <f>AT28</f>
        <v>0</v>
      </c>
      <c r="AU27" s="14">
        <f>AU28</f>
        <v>0</v>
      </c>
      <c r="AV27" s="14">
        <f>AV28</f>
        <v>0</v>
      </c>
      <c r="AW27" s="13"/>
    </row>
    <row r="28" spans="1:49">
      <c r="A28" s="12"/>
      <c r="B28" s="19" t="s">
        <v>2</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30"/>
      <c r="AI28" s="66">
        <f>O28-N28</f>
        <v>0</v>
      </c>
      <c r="AL28" s="16">
        <v>1</v>
      </c>
      <c r="AN28" s="37"/>
      <c r="AP28" s="37"/>
      <c r="AR28" s="16"/>
      <c r="AT28" s="37"/>
      <c r="AU28" s="37"/>
      <c r="AV28" s="16">
        <f>AU28-AT28</f>
        <v>0</v>
      </c>
      <c r="AW28" s="15"/>
    </row>
    <row r="29" spans="1:49" s="4" customFormat="1" ht="65.25" customHeight="1">
      <c r="A29" s="20">
        <v>9</v>
      </c>
      <c r="B29" s="19" t="s">
        <v>25</v>
      </c>
      <c r="C29" s="14">
        <f>C30</f>
        <v>47.7</v>
      </c>
      <c r="D29" s="85" t="s">
        <v>53</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29" t="s">
        <v>67</v>
      </c>
      <c r="AL29" s="14">
        <f>AL30</f>
        <v>0</v>
      </c>
      <c r="AN29" s="14">
        <f>AN30</f>
        <v>0</v>
      </c>
      <c r="AP29" s="14">
        <f>AP30</f>
        <v>0</v>
      </c>
      <c r="AR29" s="14">
        <f>AR30</f>
        <v>0</v>
      </c>
      <c r="AT29" s="14">
        <f>AT30</f>
        <v>0</v>
      </c>
      <c r="AU29" s="14">
        <f>AU30</f>
        <v>0</v>
      </c>
      <c r="AV29" s="14">
        <f>AV30</f>
        <v>0</v>
      </c>
      <c r="AW29" s="13"/>
    </row>
    <row r="30" spans="1:49">
      <c r="A30" s="17"/>
      <c r="B30" s="19" t="s">
        <v>2</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30"/>
      <c r="AI30" s="66">
        <f>O30-N30</f>
        <v>0</v>
      </c>
      <c r="AL30" s="16"/>
      <c r="AN30" s="16"/>
      <c r="AP30" s="16"/>
      <c r="AR30" s="16"/>
      <c r="AT30" s="37"/>
      <c r="AU30" s="16"/>
      <c r="AV30" s="16">
        <f>AU30-AT30</f>
        <v>0</v>
      </c>
      <c r="AW30" s="15"/>
    </row>
    <row r="31" spans="1:49" s="4" customFormat="1" ht="72" customHeight="1">
      <c r="A31" s="20">
        <v>10</v>
      </c>
      <c r="B31" s="19" t="s">
        <v>26</v>
      </c>
      <c r="C31" s="14">
        <f>C32</f>
        <v>2.9</v>
      </c>
      <c r="D31" s="85" t="s">
        <v>53</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31" t="s">
        <v>89</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3</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32"/>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27</v>
      </c>
      <c r="C33" s="14">
        <f>C34</f>
        <v>4.82</v>
      </c>
      <c r="D33" s="85" t="s">
        <v>51</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31" t="s">
        <v>82</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3</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32"/>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28</v>
      </c>
      <c r="C35" s="14">
        <f>C36</f>
        <v>168.3</v>
      </c>
      <c r="D35" s="85" t="s">
        <v>54</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31" t="s">
        <v>81</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2</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32"/>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70</v>
      </c>
      <c r="C37" s="14">
        <f>C38</f>
        <v>45</v>
      </c>
      <c r="D37" s="85" t="s">
        <v>55</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29" t="s">
        <v>76</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2</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30"/>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29</v>
      </c>
      <c r="C39" s="14">
        <f>C40</f>
        <v>127.5</v>
      </c>
      <c r="D39" s="85" t="s">
        <v>56</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29" t="s">
        <v>77</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2</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30"/>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30</v>
      </c>
      <c r="C41" s="14">
        <f>C42</f>
        <v>133.19999999999999</v>
      </c>
      <c r="D41" s="85" t="s">
        <v>51</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29" t="s">
        <v>87</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2</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30"/>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6</v>
      </c>
      <c r="C43" s="14">
        <f>C44</f>
        <v>22.14</v>
      </c>
      <c r="D43" s="85" t="s">
        <v>57</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31" t="s">
        <v>91</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2</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32"/>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5</v>
      </c>
      <c r="C45" s="14">
        <f>C46</f>
        <v>37.44</v>
      </c>
      <c r="D45" s="85" t="s">
        <v>58</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29" t="s">
        <v>68</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3</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30"/>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4</v>
      </c>
      <c r="C47" s="14">
        <f>C48</f>
        <v>8.67</v>
      </c>
      <c r="D47" s="85" t="s">
        <v>52</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31" t="s">
        <v>69</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3</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32"/>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31</v>
      </c>
      <c r="C49" s="14">
        <f>C50</f>
        <v>44.14</v>
      </c>
      <c r="D49" s="85" t="s">
        <v>59</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31" t="s">
        <v>92</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3</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32"/>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60</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2</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61</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2</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28" t="s">
        <v>16</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58:AH58"/>
    <mergeCell ref="AH37:AH38"/>
    <mergeCell ref="AH39:AH40"/>
    <mergeCell ref="AH41:AH42"/>
    <mergeCell ref="AH43:AH44"/>
    <mergeCell ref="AH45:AH46"/>
    <mergeCell ref="AH47:AH48"/>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2023-10-10T09:23:10Z</dcterms:modified>
</cp:coreProperties>
</file>